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 0" sheetId="1" r:id="rId1"/>
  </sheets>
  <definedNames/>
  <calcPr fullCalcOnLoad="1"/>
</workbook>
</file>

<file path=xl/sharedStrings.xml><?xml version="1.0" encoding="utf-8"?>
<sst xmlns="http://schemas.openxmlformats.org/spreadsheetml/2006/main" count="87" uniqueCount="41">
  <si>
    <t>Quarterly Labour Force Survey, July - September, 2000</t>
  </si>
  <si>
    <t>Raw numbers</t>
  </si>
  <si>
    <t>Sex</t>
  </si>
  <si>
    <t>Male</t>
  </si>
  <si>
    <t>Female</t>
  </si>
  <si>
    <t>North East</t>
  </si>
  <si>
    <t>North West</t>
  </si>
  <si>
    <t>Merseyside</t>
  </si>
  <si>
    <t>Yorkshire &amp; Humberside</t>
  </si>
  <si>
    <t>East Midlands</t>
  </si>
  <si>
    <t>West Midlands</t>
  </si>
  <si>
    <t>Eastern</t>
  </si>
  <si>
    <t>London</t>
  </si>
  <si>
    <t>South East</t>
  </si>
  <si>
    <t>South West</t>
  </si>
  <si>
    <t>Wales</t>
  </si>
  <si>
    <t>Scotland</t>
  </si>
  <si>
    <t>Northern Ireland</t>
  </si>
  <si>
    <t>Total</t>
  </si>
  <si>
    <t>Whether work in public or private sector</t>
  </si>
  <si>
    <t>Private</t>
  </si>
  <si>
    <t>Public</t>
  </si>
  <si>
    <t>N=</t>
  </si>
  <si>
    <t>North West and Merseyside</t>
  </si>
  <si>
    <t>Quarterly Labour Force Survey, July - September, 2010</t>
  </si>
  <si>
    <t>Public or private sector (reported)</t>
  </si>
  <si>
    <t>North West (inc Merseyside)</t>
  </si>
  <si>
    <t>Yorkshire and Humberside</t>
  </si>
  <si>
    <t>Change public</t>
  </si>
  <si>
    <t>Change private</t>
  </si>
  <si>
    <t>Propotion private</t>
  </si>
  <si>
    <t>Proportion public</t>
  </si>
  <si>
    <t>Change proportion public</t>
  </si>
  <si>
    <t>Change proportion private</t>
  </si>
  <si>
    <t>All women</t>
  </si>
  <si>
    <t>All men</t>
  </si>
  <si>
    <t>Total change</t>
  </si>
  <si>
    <t>Proportion of change that is public sector</t>
  </si>
  <si>
    <t>Proportion of change that is private sector</t>
  </si>
  <si>
    <t>Total public jobs growth</t>
  </si>
  <si>
    <t>Total private jobs growth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</si>
</sst>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9" fontId="0" fillId="0" borderId="0" xfId="57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9" fontId="0" fillId="0" borderId="0" xfId="57" applyFont="1" applyFill="1" applyAlignment="1">
      <alignment horizontal="center"/>
    </xf>
    <xf numFmtId="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0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S19" sqref="S19"/>
    </sheetView>
  </sheetViews>
  <sheetFormatPr defaultColWidth="9.140625" defaultRowHeight="12.75"/>
  <cols>
    <col min="1" max="1" width="82.8515625" style="0" bestFit="1" customWidth="1"/>
    <col min="2" max="2" width="15.57421875" style="2" bestFit="1" customWidth="1"/>
    <col min="3" max="3" width="17.140625" style="2" hidden="1" customWidth="1"/>
    <col min="4" max="4" width="15.57421875" style="2" hidden="1" customWidth="1"/>
    <col min="5" max="5" width="15.57421875" style="2" customWidth="1"/>
    <col min="6" max="6" width="34.421875" style="2" bestFit="1" customWidth="1"/>
    <col min="7" max="8" width="20.28125" style="2" bestFit="1" customWidth="1"/>
    <col min="9" max="12" width="17.140625" style="2" bestFit="1" customWidth="1"/>
    <col min="13" max="13" width="14.00390625" style="2" bestFit="1" customWidth="1"/>
    <col min="14" max="14" width="17.140625" style="2" bestFit="1" customWidth="1"/>
    <col min="15" max="15" width="25.00390625" style="2" bestFit="1" customWidth="1"/>
    <col min="16" max="16" width="15.57421875" style="2" bestFit="1" customWidth="1"/>
    <col min="17" max="17" width="17.140625" style="2" hidden="1" customWidth="1"/>
    <col min="18" max="18" width="15.57421875" style="2" hidden="1" customWidth="1"/>
    <col min="19" max="19" width="15.57421875" style="2" customWidth="1"/>
    <col min="20" max="20" width="34.421875" style="2" bestFit="1" customWidth="1"/>
    <col min="21" max="22" width="20.28125" style="2" bestFit="1" customWidth="1"/>
    <col min="23" max="26" width="17.140625" style="2" bestFit="1" customWidth="1"/>
    <col min="27" max="27" width="14.00390625" style="2" bestFit="1" customWidth="1"/>
    <col min="28" max="28" width="17.140625" style="2" bestFit="1" customWidth="1"/>
    <col min="29" max="29" width="25.00390625" style="2" bestFit="1" customWidth="1"/>
    <col min="30" max="30" width="18.7109375" style="2" bestFit="1" customWidth="1"/>
  </cols>
  <sheetData>
    <row r="1" ht="12.75">
      <c r="A1" t="s">
        <v>0</v>
      </c>
    </row>
    <row r="2" ht="12.75">
      <c r="A2" t="s">
        <v>1</v>
      </c>
    </row>
    <row r="4" spans="1:16" ht="12.75">
      <c r="A4" t="s">
        <v>2</v>
      </c>
      <c r="B4" s="2" t="s">
        <v>3</v>
      </c>
      <c r="P4" s="2" t="s">
        <v>4</v>
      </c>
    </row>
    <row r="5" spans="2:32" ht="25.5">
      <c r="B5" s="2" t="s">
        <v>5</v>
      </c>
      <c r="C5" s="2" t="s">
        <v>6</v>
      </c>
      <c r="D5" s="2" t="s">
        <v>7</v>
      </c>
      <c r="E5" s="3" t="s">
        <v>23</v>
      </c>
      <c r="F5" s="2" t="s">
        <v>8</v>
      </c>
      <c r="G5" s="2" t="s">
        <v>9</v>
      </c>
      <c r="H5" s="2" t="s">
        <v>10</v>
      </c>
      <c r="I5" s="2" t="s">
        <v>11</v>
      </c>
      <c r="J5" s="2" t="s">
        <v>12</v>
      </c>
      <c r="K5" s="2" t="s">
        <v>13</v>
      </c>
      <c r="L5" s="2" t="s">
        <v>14</v>
      </c>
      <c r="M5" s="2" t="s">
        <v>15</v>
      </c>
      <c r="N5" s="2" t="s">
        <v>16</v>
      </c>
      <c r="O5" s="2" t="s">
        <v>17</v>
      </c>
      <c r="P5" s="2" t="s">
        <v>5</v>
      </c>
      <c r="Q5" s="2" t="s">
        <v>6</v>
      </c>
      <c r="R5" s="2" t="s">
        <v>7</v>
      </c>
      <c r="S5" s="3" t="s">
        <v>23</v>
      </c>
      <c r="T5" s="2" t="s">
        <v>8</v>
      </c>
      <c r="U5" s="2" t="s">
        <v>9</v>
      </c>
      <c r="V5" s="2" t="s">
        <v>10</v>
      </c>
      <c r="W5" s="2" t="s">
        <v>11</v>
      </c>
      <c r="X5" s="2" t="s">
        <v>12</v>
      </c>
      <c r="Y5" s="2" t="s">
        <v>13</v>
      </c>
      <c r="Z5" s="2" t="s">
        <v>14</v>
      </c>
      <c r="AA5" s="2" t="s">
        <v>15</v>
      </c>
      <c r="AB5" s="2" t="s">
        <v>16</v>
      </c>
      <c r="AC5" s="2" t="s">
        <v>17</v>
      </c>
      <c r="AD5" s="2" t="s">
        <v>18</v>
      </c>
      <c r="AE5" s="2" t="s">
        <v>35</v>
      </c>
      <c r="AF5" s="2" t="s">
        <v>34</v>
      </c>
    </row>
    <row r="6" ht="12.75">
      <c r="A6" t="s">
        <v>19</v>
      </c>
    </row>
    <row r="7" spans="1:32" ht="12.75">
      <c r="A7" t="s">
        <v>20</v>
      </c>
      <c r="B7" s="2">
        <v>473842</v>
      </c>
      <c r="C7" s="2">
        <v>1147277</v>
      </c>
      <c r="D7" s="2">
        <v>213073</v>
      </c>
      <c r="E7" s="2">
        <f>C7+D7</f>
        <v>1360350</v>
      </c>
      <c r="F7" s="2">
        <v>1032966</v>
      </c>
      <c r="G7" s="2">
        <v>952708</v>
      </c>
      <c r="H7" s="2">
        <v>1146052</v>
      </c>
      <c r="I7" s="2">
        <v>1237301</v>
      </c>
      <c r="J7" s="2">
        <v>1610132</v>
      </c>
      <c r="K7" s="2">
        <v>1870743</v>
      </c>
      <c r="L7" s="2">
        <v>1079136</v>
      </c>
      <c r="M7" s="2">
        <v>528909</v>
      </c>
      <c r="N7" s="2">
        <v>1016649</v>
      </c>
      <c r="O7" s="2">
        <v>303597</v>
      </c>
      <c r="P7" s="2">
        <v>330266</v>
      </c>
      <c r="Q7" s="2">
        <v>753381</v>
      </c>
      <c r="R7" s="2">
        <v>161411</v>
      </c>
      <c r="S7" s="2">
        <f>Q7+R7</f>
        <v>914792</v>
      </c>
      <c r="T7" s="2">
        <v>697150</v>
      </c>
      <c r="U7" s="2">
        <v>643950</v>
      </c>
      <c r="V7" s="2">
        <v>754123</v>
      </c>
      <c r="W7" s="2">
        <v>862871</v>
      </c>
      <c r="X7" s="2">
        <v>1093925</v>
      </c>
      <c r="Y7" s="2">
        <v>1362521</v>
      </c>
      <c r="Z7" s="2">
        <v>787847</v>
      </c>
      <c r="AA7" s="2">
        <v>358682</v>
      </c>
      <c r="AB7" s="2">
        <v>700199</v>
      </c>
      <c r="AC7" s="2">
        <v>182331</v>
      </c>
      <c r="AD7" s="2">
        <v>21301042</v>
      </c>
      <c r="AE7">
        <f>B7+SUM(E7:O7)</f>
        <v>12612385</v>
      </c>
      <c r="AF7">
        <f>P7+SUM(S7:AC7)</f>
        <v>8688657</v>
      </c>
    </row>
    <row r="8" spans="1:32" ht="12.75">
      <c r="A8" t="s">
        <v>21</v>
      </c>
      <c r="B8" s="2">
        <v>99111</v>
      </c>
      <c r="C8" s="2">
        <v>210684</v>
      </c>
      <c r="D8" s="2">
        <v>63158</v>
      </c>
      <c r="E8" s="2">
        <f>C8+D8</f>
        <v>273842</v>
      </c>
      <c r="F8" s="2">
        <v>192086</v>
      </c>
      <c r="G8" s="2">
        <v>142061</v>
      </c>
      <c r="H8" s="2">
        <v>170223</v>
      </c>
      <c r="I8" s="2">
        <v>203239</v>
      </c>
      <c r="J8" s="2">
        <v>263850</v>
      </c>
      <c r="K8" s="2">
        <v>330983</v>
      </c>
      <c r="L8" s="2">
        <v>211710</v>
      </c>
      <c r="M8" s="2">
        <v>140665</v>
      </c>
      <c r="N8" s="2">
        <v>230181</v>
      </c>
      <c r="O8" s="2">
        <v>81744</v>
      </c>
      <c r="P8" s="2">
        <v>169500</v>
      </c>
      <c r="Q8" s="2">
        <v>372411</v>
      </c>
      <c r="R8" s="2">
        <v>93506</v>
      </c>
      <c r="S8" s="2">
        <f>Q8+R8</f>
        <v>465917</v>
      </c>
      <c r="T8" s="2">
        <v>353274</v>
      </c>
      <c r="U8" s="2">
        <v>248963</v>
      </c>
      <c r="V8" s="2">
        <v>331334</v>
      </c>
      <c r="W8" s="2">
        <v>351039</v>
      </c>
      <c r="X8" s="2">
        <v>453970</v>
      </c>
      <c r="Y8" s="2">
        <v>475914</v>
      </c>
      <c r="Z8" s="2">
        <v>321519</v>
      </c>
      <c r="AA8" s="2">
        <v>216995</v>
      </c>
      <c r="AB8" s="2">
        <v>401005</v>
      </c>
      <c r="AC8" s="2">
        <v>124690</v>
      </c>
      <c r="AD8" s="2">
        <v>6253815</v>
      </c>
      <c r="AE8">
        <f>B8+SUM(E8:O8)</f>
        <v>2339695</v>
      </c>
      <c r="AF8">
        <f>P8+SUM(S8:AC8)</f>
        <v>3914120</v>
      </c>
    </row>
    <row r="9" spans="1:32" ht="12.75">
      <c r="A9" t="s">
        <v>22</v>
      </c>
      <c r="B9" s="2">
        <v>572953</v>
      </c>
      <c r="C9" s="2">
        <v>1357961</v>
      </c>
      <c r="D9" s="2">
        <v>276231</v>
      </c>
      <c r="E9" s="2">
        <f>C9+D9</f>
        <v>1634192</v>
      </c>
      <c r="F9" s="2">
        <v>1225052</v>
      </c>
      <c r="G9" s="2">
        <v>1094769</v>
      </c>
      <c r="H9" s="2">
        <v>1316275</v>
      </c>
      <c r="I9" s="2">
        <v>1440540</v>
      </c>
      <c r="J9" s="2">
        <v>1873982</v>
      </c>
      <c r="K9" s="2">
        <v>2201726</v>
      </c>
      <c r="L9" s="2">
        <v>1290846</v>
      </c>
      <c r="M9" s="2">
        <v>669574</v>
      </c>
      <c r="N9" s="2">
        <v>1246830</v>
      </c>
      <c r="O9" s="2">
        <v>385341</v>
      </c>
      <c r="P9" s="2">
        <v>499766</v>
      </c>
      <c r="Q9" s="2">
        <v>1125792</v>
      </c>
      <c r="R9" s="2">
        <v>254917</v>
      </c>
      <c r="S9" s="2">
        <f>Q9+R9</f>
        <v>1380709</v>
      </c>
      <c r="T9" s="2">
        <v>1050424</v>
      </c>
      <c r="U9" s="2">
        <v>892913</v>
      </c>
      <c r="V9" s="2">
        <v>1085457</v>
      </c>
      <c r="W9" s="2">
        <v>1213910</v>
      </c>
      <c r="X9" s="2">
        <v>1547895</v>
      </c>
      <c r="Y9" s="2">
        <v>1838435</v>
      </c>
      <c r="Z9" s="2">
        <v>1109366</v>
      </c>
      <c r="AA9" s="2">
        <v>575677</v>
      </c>
      <c r="AB9" s="2">
        <v>1101204</v>
      </c>
      <c r="AC9" s="2">
        <v>307021</v>
      </c>
      <c r="AD9" s="2">
        <v>27554857</v>
      </c>
      <c r="AE9">
        <f>B9+SUM(E9:O9)</f>
        <v>14952080</v>
      </c>
      <c r="AF9">
        <f>P9+SUM(S9:AC9)</f>
        <v>12602777</v>
      </c>
    </row>
    <row r="11" spans="1:32" ht="12.75">
      <c r="A11" t="s">
        <v>30</v>
      </c>
      <c r="B11" s="1">
        <f>B7/B9</f>
        <v>0.8270172247985437</v>
      </c>
      <c r="C11" s="1">
        <f aca="true" t="shared" si="0" ref="C11:AD11">C7/C9</f>
        <v>0.8448526872273946</v>
      </c>
      <c r="D11" s="1">
        <f t="shared" si="0"/>
        <v>0.7713580300545558</v>
      </c>
      <c r="E11" s="1">
        <f t="shared" si="0"/>
        <v>0.8324297267395753</v>
      </c>
      <c r="F11" s="1">
        <f t="shared" si="0"/>
        <v>0.8432017579661925</v>
      </c>
      <c r="G11" s="1">
        <f t="shared" si="0"/>
        <v>0.8702365521858949</v>
      </c>
      <c r="H11" s="1">
        <f t="shared" si="0"/>
        <v>0.8706782397295398</v>
      </c>
      <c r="I11" s="1">
        <f t="shared" si="0"/>
        <v>0.8589147125383537</v>
      </c>
      <c r="J11" s="1">
        <f t="shared" si="0"/>
        <v>0.8592035569178359</v>
      </c>
      <c r="K11" s="1">
        <f t="shared" si="0"/>
        <v>0.8496711216563733</v>
      </c>
      <c r="L11" s="1">
        <f t="shared" si="0"/>
        <v>0.8359912801372124</v>
      </c>
      <c r="M11" s="1">
        <f t="shared" si="0"/>
        <v>0.7899186647032292</v>
      </c>
      <c r="N11" s="1">
        <f t="shared" si="0"/>
        <v>0.8153870214864898</v>
      </c>
      <c r="O11" s="1">
        <f t="shared" si="0"/>
        <v>0.7878658123584046</v>
      </c>
      <c r="P11" s="1">
        <f t="shared" si="0"/>
        <v>0.6608412737160991</v>
      </c>
      <c r="Q11" s="1">
        <f t="shared" si="0"/>
        <v>0.6692008825786646</v>
      </c>
      <c r="R11" s="1">
        <f t="shared" si="0"/>
        <v>0.6331904109965204</v>
      </c>
      <c r="S11" s="1">
        <f t="shared" si="0"/>
        <v>0.6625523553478684</v>
      </c>
      <c r="T11" s="1">
        <f t="shared" si="0"/>
        <v>0.6636843788793858</v>
      </c>
      <c r="U11" s="1">
        <f t="shared" si="0"/>
        <v>0.7211788830490764</v>
      </c>
      <c r="V11" s="1">
        <f t="shared" si="0"/>
        <v>0.6947516115332067</v>
      </c>
      <c r="W11" s="1">
        <f t="shared" si="0"/>
        <v>0.7108195830003872</v>
      </c>
      <c r="X11" s="1">
        <f t="shared" si="0"/>
        <v>0.7067178329279441</v>
      </c>
      <c r="Y11" s="1">
        <f t="shared" si="0"/>
        <v>0.7411309075382051</v>
      </c>
      <c r="Z11" s="1">
        <f t="shared" si="0"/>
        <v>0.7101777051036358</v>
      </c>
      <c r="AA11" s="1">
        <f t="shared" si="0"/>
        <v>0.623061195774714</v>
      </c>
      <c r="AB11" s="1">
        <f t="shared" si="0"/>
        <v>0.6358485802812195</v>
      </c>
      <c r="AC11" s="1">
        <f t="shared" si="0"/>
        <v>0.5938714289901994</v>
      </c>
      <c r="AD11" s="1">
        <f t="shared" si="0"/>
        <v>0.7730412827038079</v>
      </c>
      <c r="AE11" s="1">
        <f>AE7/AE9</f>
        <v>0.8435204332775106</v>
      </c>
      <c r="AF11" s="1">
        <f>AF7/AF9</f>
        <v>0.6894240055187837</v>
      </c>
    </row>
    <row r="12" spans="1:32" ht="12.75">
      <c r="A12" t="s">
        <v>31</v>
      </c>
      <c r="B12" s="1">
        <f>B8/B9</f>
        <v>0.1729827752014563</v>
      </c>
      <c r="C12" s="1">
        <f aca="true" t="shared" si="1" ref="C12:AD12">C8/C9</f>
        <v>0.1551473127726054</v>
      </c>
      <c r="D12" s="1">
        <f t="shared" si="1"/>
        <v>0.22864196994544422</v>
      </c>
      <c r="E12" s="1">
        <f t="shared" si="1"/>
        <v>0.16757027326042473</v>
      </c>
      <c r="F12" s="1">
        <f t="shared" si="1"/>
        <v>0.15679824203380754</v>
      </c>
      <c r="G12" s="1">
        <f t="shared" si="1"/>
        <v>0.12976344781410507</v>
      </c>
      <c r="H12" s="1">
        <f t="shared" si="1"/>
        <v>0.1293217602704602</v>
      </c>
      <c r="I12" s="1">
        <f t="shared" si="1"/>
        <v>0.14108528746164634</v>
      </c>
      <c r="J12" s="1">
        <f t="shared" si="1"/>
        <v>0.14079644308216407</v>
      </c>
      <c r="K12" s="1">
        <f t="shared" si="1"/>
        <v>0.15032887834362677</v>
      </c>
      <c r="L12" s="1">
        <f t="shared" si="1"/>
        <v>0.16400871986278767</v>
      </c>
      <c r="M12" s="1">
        <f t="shared" si="1"/>
        <v>0.21008133529677078</v>
      </c>
      <c r="N12" s="1">
        <f t="shared" si="1"/>
        <v>0.18461297851351027</v>
      </c>
      <c r="O12" s="1">
        <f t="shared" si="1"/>
        <v>0.21213418764159536</v>
      </c>
      <c r="P12" s="1">
        <f t="shared" si="1"/>
        <v>0.33915872628390087</v>
      </c>
      <c r="Q12" s="1">
        <f t="shared" si="1"/>
        <v>0.3307991174213354</v>
      </c>
      <c r="R12" s="1">
        <f t="shared" si="1"/>
        <v>0.36680958900347954</v>
      </c>
      <c r="S12" s="1">
        <f t="shared" si="1"/>
        <v>0.3374476446521316</v>
      </c>
      <c r="T12" s="1">
        <f t="shared" si="1"/>
        <v>0.33631562112061414</v>
      </c>
      <c r="U12" s="1">
        <f t="shared" si="1"/>
        <v>0.27882111695092354</v>
      </c>
      <c r="V12" s="1">
        <f t="shared" si="1"/>
        <v>0.30524838846679325</v>
      </c>
      <c r="W12" s="1">
        <f t="shared" si="1"/>
        <v>0.28918041699961283</v>
      </c>
      <c r="X12" s="1">
        <f t="shared" si="1"/>
        <v>0.2932821670720559</v>
      </c>
      <c r="Y12" s="1">
        <f t="shared" si="1"/>
        <v>0.25886909246179496</v>
      </c>
      <c r="Z12" s="1">
        <f t="shared" si="1"/>
        <v>0.28982229489636424</v>
      </c>
      <c r="AA12" s="1">
        <f t="shared" si="1"/>
        <v>0.37693880422528603</v>
      </c>
      <c r="AB12" s="1">
        <f t="shared" si="1"/>
        <v>0.3641514197187805</v>
      </c>
      <c r="AC12" s="1">
        <f t="shared" si="1"/>
        <v>0.40612857100980065</v>
      </c>
      <c r="AD12" s="1">
        <f t="shared" si="1"/>
        <v>0.2269587172961921</v>
      </c>
      <c r="AE12" s="1">
        <f>AE8/AE9</f>
        <v>0.15647956672248944</v>
      </c>
      <c r="AF12" s="1">
        <f>AF8/AF9</f>
        <v>0.3105759944812163</v>
      </c>
    </row>
    <row r="15" ht="12.75">
      <c r="A15" t="s">
        <v>24</v>
      </c>
    </row>
    <row r="16" ht="12.75">
      <c r="A16" t="s">
        <v>1</v>
      </c>
    </row>
    <row r="18" spans="1:16" ht="12.75">
      <c r="A18" t="s">
        <v>2</v>
      </c>
      <c r="B18" s="2" t="s">
        <v>3</v>
      </c>
      <c r="P18" s="2" t="s">
        <v>4</v>
      </c>
    </row>
    <row r="19" spans="2:30" ht="25.5">
      <c r="B19" s="2" t="s">
        <v>5</v>
      </c>
      <c r="E19" s="3" t="s">
        <v>26</v>
      </c>
      <c r="F19" s="2" t="s">
        <v>27</v>
      </c>
      <c r="G19" s="2" t="s">
        <v>9</v>
      </c>
      <c r="H19" s="2" t="s">
        <v>10</v>
      </c>
      <c r="I19" s="2" t="s">
        <v>11</v>
      </c>
      <c r="J19" s="2" t="s">
        <v>12</v>
      </c>
      <c r="K19" s="2" t="s">
        <v>13</v>
      </c>
      <c r="L19" s="2" t="s">
        <v>14</v>
      </c>
      <c r="M19" s="2" t="s">
        <v>15</v>
      </c>
      <c r="N19" s="2" t="s">
        <v>16</v>
      </c>
      <c r="O19" s="2" t="s">
        <v>17</v>
      </c>
      <c r="P19" s="2" t="s">
        <v>5</v>
      </c>
      <c r="S19" s="3" t="s">
        <v>26</v>
      </c>
      <c r="T19" s="2" t="s">
        <v>27</v>
      </c>
      <c r="U19" s="2" t="s">
        <v>9</v>
      </c>
      <c r="V19" s="2" t="s">
        <v>10</v>
      </c>
      <c r="W19" s="2" t="s">
        <v>11</v>
      </c>
      <c r="X19" s="2" t="s">
        <v>12</v>
      </c>
      <c r="Y19" s="2" t="s">
        <v>13</v>
      </c>
      <c r="Z19" s="2" t="s">
        <v>14</v>
      </c>
      <c r="AA19" s="2" t="s">
        <v>15</v>
      </c>
      <c r="AB19" s="2" t="s">
        <v>16</v>
      </c>
      <c r="AC19" s="2" t="s">
        <v>17</v>
      </c>
      <c r="AD19" s="2" t="s">
        <v>18</v>
      </c>
    </row>
    <row r="20" ht="12.75">
      <c r="A20" t="s">
        <v>25</v>
      </c>
    </row>
    <row r="21" spans="1:32" ht="12.75">
      <c r="A21" t="s">
        <v>20</v>
      </c>
      <c r="B21" s="2">
        <v>489555</v>
      </c>
      <c r="E21" s="2">
        <v>1383501</v>
      </c>
      <c r="F21" s="2">
        <v>1055884</v>
      </c>
      <c r="G21" s="2">
        <v>964660</v>
      </c>
      <c r="H21" s="2">
        <v>1113863</v>
      </c>
      <c r="I21" s="2">
        <v>1300809</v>
      </c>
      <c r="J21" s="2">
        <v>1758655</v>
      </c>
      <c r="K21" s="2">
        <v>1887693</v>
      </c>
      <c r="L21" s="2">
        <v>1149653</v>
      </c>
      <c r="M21" s="2">
        <v>543938</v>
      </c>
      <c r="N21" s="2">
        <v>1031358</v>
      </c>
      <c r="O21" s="2">
        <v>330314</v>
      </c>
      <c r="P21" s="2">
        <v>340215</v>
      </c>
      <c r="S21" s="2">
        <v>925646</v>
      </c>
      <c r="T21" s="2">
        <v>714525</v>
      </c>
      <c r="U21" s="2">
        <v>632126</v>
      </c>
      <c r="V21" s="2">
        <v>710203</v>
      </c>
      <c r="W21" s="2">
        <v>871252</v>
      </c>
      <c r="X21" s="2">
        <v>1188272</v>
      </c>
      <c r="Y21" s="2">
        <v>1346995</v>
      </c>
      <c r="Z21" s="2">
        <v>789260</v>
      </c>
      <c r="AA21" s="2">
        <v>365766</v>
      </c>
      <c r="AB21" s="2">
        <v>735782</v>
      </c>
      <c r="AC21" s="2">
        <v>207404</v>
      </c>
      <c r="AD21" s="2">
        <v>21837329</v>
      </c>
      <c r="AE21">
        <f>B21+SUM(E21:O21)</f>
        <v>13009883</v>
      </c>
      <c r="AF21">
        <f>P21+SUM(S21:AC21)</f>
        <v>8827446</v>
      </c>
    </row>
    <row r="22" spans="1:32" ht="12.75">
      <c r="A22" t="s">
        <v>21</v>
      </c>
      <c r="B22" s="2">
        <v>129296</v>
      </c>
      <c r="E22" s="2">
        <v>292259</v>
      </c>
      <c r="F22" s="2">
        <v>205217</v>
      </c>
      <c r="G22" s="2">
        <v>174405</v>
      </c>
      <c r="H22" s="2">
        <v>205734</v>
      </c>
      <c r="I22" s="2">
        <v>235010</v>
      </c>
      <c r="J22" s="2">
        <v>305523</v>
      </c>
      <c r="K22" s="2">
        <v>349961</v>
      </c>
      <c r="L22" s="2">
        <v>219015</v>
      </c>
      <c r="M22" s="2">
        <v>161630</v>
      </c>
      <c r="N22" s="2">
        <v>239894</v>
      </c>
      <c r="O22" s="2">
        <v>79897</v>
      </c>
      <c r="P22" s="2">
        <v>217275</v>
      </c>
      <c r="S22" s="2">
        <v>537562</v>
      </c>
      <c r="T22" s="2">
        <v>408094</v>
      </c>
      <c r="U22" s="2">
        <v>333525</v>
      </c>
      <c r="V22" s="2">
        <v>402340</v>
      </c>
      <c r="W22" s="2">
        <v>394534</v>
      </c>
      <c r="X22" s="2">
        <v>502759</v>
      </c>
      <c r="Y22" s="2">
        <v>601909</v>
      </c>
      <c r="Z22" s="2">
        <v>390702</v>
      </c>
      <c r="AA22" s="2">
        <v>254073</v>
      </c>
      <c r="AB22" s="2">
        <v>455683</v>
      </c>
      <c r="AC22" s="2">
        <v>150704</v>
      </c>
      <c r="AD22" s="2">
        <v>7247001</v>
      </c>
      <c r="AE22">
        <f>B22+SUM(E22:O22)</f>
        <v>2597841</v>
      </c>
      <c r="AF22">
        <f>P22+SUM(S22:AC22)</f>
        <v>4649160</v>
      </c>
    </row>
    <row r="23" spans="1:32" ht="12.75">
      <c r="A23" t="s">
        <v>22</v>
      </c>
      <c r="B23" s="2">
        <v>618851</v>
      </c>
      <c r="E23" s="2">
        <v>1675760</v>
      </c>
      <c r="F23" s="2">
        <v>1261101</v>
      </c>
      <c r="G23" s="2">
        <v>1139065</v>
      </c>
      <c r="H23" s="2">
        <v>1319597</v>
      </c>
      <c r="I23" s="2">
        <v>1535819</v>
      </c>
      <c r="J23" s="2">
        <v>2064178</v>
      </c>
      <c r="K23" s="2">
        <v>2237654</v>
      </c>
      <c r="L23" s="2">
        <v>1368668</v>
      </c>
      <c r="M23" s="2">
        <v>705568</v>
      </c>
      <c r="N23" s="2">
        <v>1271252</v>
      </c>
      <c r="O23" s="2">
        <v>410211</v>
      </c>
      <c r="P23" s="2">
        <v>557490</v>
      </c>
      <c r="S23" s="2">
        <v>1463208</v>
      </c>
      <c r="T23" s="2">
        <v>1122619</v>
      </c>
      <c r="U23" s="2">
        <v>965651</v>
      </c>
      <c r="V23" s="2">
        <v>1112543</v>
      </c>
      <c r="W23" s="2">
        <v>1265786</v>
      </c>
      <c r="X23" s="2">
        <v>1691031</v>
      </c>
      <c r="Y23" s="2">
        <v>1948904</v>
      </c>
      <c r="Z23" s="2">
        <v>1179962</v>
      </c>
      <c r="AA23" s="2">
        <v>619839</v>
      </c>
      <c r="AB23" s="2">
        <v>1191465</v>
      </c>
      <c r="AC23" s="2">
        <v>358108</v>
      </c>
      <c r="AD23" s="2">
        <v>29084330</v>
      </c>
      <c r="AE23">
        <f>B23+SUM(E23:O23)</f>
        <v>15607724</v>
      </c>
      <c r="AF23">
        <f>P23+SUM(S23:AC23)</f>
        <v>13476606</v>
      </c>
    </row>
    <row r="25" spans="1:32" ht="12.75">
      <c r="A25" t="s">
        <v>30</v>
      </c>
      <c r="B25" s="1">
        <f>B21/B23</f>
        <v>0.7910708716637769</v>
      </c>
      <c r="C25" s="1" t="e">
        <f aca="true" t="shared" si="2" ref="C25:AD25">C21/C23</f>
        <v>#DIV/0!</v>
      </c>
      <c r="D25" s="1" t="e">
        <f t="shared" si="2"/>
        <v>#DIV/0!</v>
      </c>
      <c r="E25" s="1">
        <f t="shared" si="2"/>
        <v>0.8255961474196782</v>
      </c>
      <c r="F25" s="1">
        <f t="shared" si="2"/>
        <v>0.8372715587411318</v>
      </c>
      <c r="G25" s="1">
        <f t="shared" si="2"/>
        <v>0.8468875788475636</v>
      </c>
      <c r="H25" s="1">
        <f t="shared" si="2"/>
        <v>0.844093310306101</v>
      </c>
      <c r="I25" s="1">
        <f t="shared" si="2"/>
        <v>0.8469806663415416</v>
      </c>
      <c r="J25" s="1">
        <f t="shared" si="2"/>
        <v>0.851988055293681</v>
      </c>
      <c r="K25" s="1">
        <f t="shared" si="2"/>
        <v>0.843603613427277</v>
      </c>
      <c r="L25" s="5">
        <f t="shared" si="2"/>
        <v>0.8399794544769075</v>
      </c>
      <c r="M25" s="5">
        <f t="shared" si="2"/>
        <v>0.7709221506644293</v>
      </c>
      <c r="N25" s="5">
        <f t="shared" si="2"/>
        <v>0.8112931189095475</v>
      </c>
      <c r="O25" s="5">
        <f t="shared" si="2"/>
        <v>0.8052295038407064</v>
      </c>
      <c r="P25" s="5">
        <f t="shared" si="2"/>
        <v>0.6102620674810311</v>
      </c>
      <c r="Q25" s="5" t="e">
        <f t="shared" si="2"/>
        <v>#DIV/0!</v>
      </c>
      <c r="R25" s="5" t="e">
        <f t="shared" si="2"/>
        <v>#DIV/0!</v>
      </c>
      <c r="S25" s="5">
        <f t="shared" si="2"/>
        <v>0.6326140917764255</v>
      </c>
      <c r="T25" s="5">
        <f t="shared" si="2"/>
        <v>0.6364804087584479</v>
      </c>
      <c r="U25" s="5">
        <f t="shared" si="2"/>
        <v>0.654611241535503</v>
      </c>
      <c r="V25" s="5">
        <f t="shared" si="2"/>
        <v>0.6383600454094808</v>
      </c>
      <c r="W25" s="5">
        <f t="shared" si="2"/>
        <v>0.6883090822619305</v>
      </c>
      <c r="X25" s="5">
        <f t="shared" si="2"/>
        <v>0.7026908436332627</v>
      </c>
      <c r="Y25" s="5">
        <f t="shared" si="2"/>
        <v>0.691155131294307</v>
      </c>
      <c r="Z25" s="5">
        <f t="shared" si="2"/>
        <v>0.6688859471745701</v>
      </c>
      <c r="AA25" s="5">
        <f t="shared" si="2"/>
        <v>0.5900983965190961</v>
      </c>
      <c r="AB25" s="5">
        <f t="shared" si="2"/>
        <v>0.6175439479967939</v>
      </c>
      <c r="AC25" s="5">
        <f t="shared" si="2"/>
        <v>0.5791660616350375</v>
      </c>
      <c r="AD25" s="5">
        <f t="shared" si="2"/>
        <v>0.750827988817346</v>
      </c>
      <c r="AE25" s="1">
        <f>AE21/AE23</f>
        <v>0.8335541428077534</v>
      </c>
      <c r="AF25" s="1">
        <f>AF21/AF23</f>
        <v>0.6550199657094672</v>
      </c>
    </row>
    <row r="26" spans="1:32" ht="12.75">
      <c r="A26" t="s">
        <v>31</v>
      </c>
      <c r="B26" s="1">
        <f>B22/B23</f>
        <v>0.2089291283362231</v>
      </c>
      <c r="C26" s="1" t="e">
        <f aca="true" t="shared" si="3" ref="C26:AD26">C22/C23</f>
        <v>#DIV/0!</v>
      </c>
      <c r="D26" s="1" t="e">
        <f t="shared" si="3"/>
        <v>#DIV/0!</v>
      </c>
      <c r="E26" s="1">
        <f t="shared" si="3"/>
        <v>0.17440385258032176</v>
      </c>
      <c r="F26" s="1">
        <f t="shared" si="3"/>
        <v>0.16272844125886823</v>
      </c>
      <c r="G26" s="1">
        <f t="shared" si="3"/>
        <v>0.15311242115243642</v>
      </c>
      <c r="H26" s="1">
        <f t="shared" si="3"/>
        <v>0.15590668969389898</v>
      </c>
      <c r="I26" s="1">
        <f t="shared" si="3"/>
        <v>0.15301933365845846</v>
      </c>
      <c r="J26" s="1">
        <f t="shared" si="3"/>
        <v>0.14801194470631893</v>
      </c>
      <c r="K26" s="1">
        <f t="shared" si="3"/>
        <v>0.15639638657272303</v>
      </c>
      <c r="L26" s="5">
        <f t="shared" si="3"/>
        <v>0.16002054552309253</v>
      </c>
      <c r="M26" s="5">
        <f t="shared" si="3"/>
        <v>0.22907784933557077</v>
      </c>
      <c r="N26" s="5">
        <f t="shared" si="3"/>
        <v>0.18870688109045256</v>
      </c>
      <c r="O26" s="5">
        <f t="shared" si="3"/>
        <v>0.19477049615929362</v>
      </c>
      <c r="P26" s="5">
        <f t="shared" si="3"/>
        <v>0.38973793251896893</v>
      </c>
      <c r="Q26" s="5" t="e">
        <f t="shared" si="3"/>
        <v>#DIV/0!</v>
      </c>
      <c r="R26" s="5" t="e">
        <f t="shared" si="3"/>
        <v>#DIV/0!</v>
      </c>
      <c r="S26" s="5">
        <f t="shared" si="3"/>
        <v>0.3673859082235745</v>
      </c>
      <c r="T26" s="5">
        <f t="shared" si="3"/>
        <v>0.36351959124155214</v>
      </c>
      <c r="U26" s="5">
        <f t="shared" si="3"/>
        <v>0.345388758464497</v>
      </c>
      <c r="V26" s="5">
        <f t="shared" si="3"/>
        <v>0.3616399545905192</v>
      </c>
      <c r="W26" s="5">
        <f t="shared" si="3"/>
        <v>0.31169091773806945</v>
      </c>
      <c r="X26" s="5">
        <f t="shared" si="3"/>
        <v>0.2973091563667372</v>
      </c>
      <c r="Y26" s="5">
        <f t="shared" si="3"/>
        <v>0.30884486870569305</v>
      </c>
      <c r="Z26" s="5">
        <f t="shared" si="3"/>
        <v>0.33111405282543</v>
      </c>
      <c r="AA26" s="5">
        <f t="shared" si="3"/>
        <v>0.40990160348090393</v>
      </c>
      <c r="AB26" s="5">
        <f t="shared" si="3"/>
        <v>0.38245605200320615</v>
      </c>
      <c r="AC26" s="5">
        <f t="shared" si="3"/>
        <v>0.4208339383649625</v>
      </c>
      <c r="AD26" s="5">
        <f t="shared" si="3"/>
        <v>0.24917201118265403</v>
      </c>
      <c r="AE26" s="1">
        <f>AE22/AE23</f>
        <v>0.1664458571922466</v>
      </c>
      <c r="AF26" s="1">
        <f>AF22/AF23</f>
        <v>0.3449800342905328</v>
      </c>
    </row>
    <row r="29" spans="1:32" ht="12.75">
      <c r="A29" t="s">
        <v>29</v>
      </c>
      <c r="B29" s="2">
        <f aca="true" t="shared" si="4" ref="B29:AF29">B21-B7</f>
        <v>15713</v>
      </c>
      <c r="C29" s="2">
        <f t="shared" si="4"/>
        <v>-1147277</v>
      </c>
      <c r="D29" s="2">
        <f t="shared" si="4"/>
        <v>-213073</v>
      </c>
      <c r="E29" s="2">
        <f t="shared" si="4"/>
        <v>23151</v>
      </c>
      <c r="F29" s="2">
        <f t="shared" si="4"/>
        <v>22918</v>
      </c>
      <c r="G29" s="2">
        <f t="shared" si="4"/>
        <v>11952</v>
      </c>
      <c r="H29" s="2">
        <f t="shared" si="4"/>
        <v>-32189</v>
      </c>
      <c r="I29" s="2">
        <f t="shared" si="4"/>
        <v>63508</v>
      </c>
      <c r="J29" s="2">
        <f t="shared" si="4"/>
        <v>148523</v>
      </c>
      <c r="K29" s="2">
        <f t="shared" si="4"/>
        <v>16950</v>
      </c>
      <c r="L29" s="2">
        <f t="shared" si="4"/>
        <v>70517</v>
      </c>
      <c r="M29" s="2">
        <f t="shared" si="4"/>
        <v>15029</v>
      </c>
      <c r="N29" s="2">
        <f t="shared" si="4"/>
        <v>14709</v>
      </c>
      <c r="O29" s="2">
        <f t="shared" si="4"/>
        <v>26717</v>
      </c>
      <c r="P29" s="2">
        <f t="shared" si="4"/>
        <v>9949</v>
      </c>
      <c r="Q29" s="2">
        <f t="shared" si="4"/>
        <v>-753381</v>
      </c>
      <c r="R29" s="2">
        <f t="shared" si="4"/>
        <v>-161411</v>
      </c>
      <c r="S29" s="2">
        <f t="shared" si="4"/>
        <v>10854</v>
      </c>
      <c r="T29" s="2">
        <f t="shared" si="4"/>
        <v>17375</v>
      </c>
      <c r="U29" s="2">
        <f t="shared" si="4"/>
        <v>-11824</v>
      </c>
      <c r="V29" s="2">
        <f t="shared" si="4"/>
        <v>-43920</v>
      </c>
      <c r="W29" s="2">
        <f t="shared" si="4"/>
        <v>8381</v>
      </c>
      <c r="X29" s="2">
        <f t="shared" si="4"/>
        <v>94347</v>
      </c>
      <c r="Y29" s="2">
        <f t="shared" si="4"/>
        <v>-15526</v>
      </c>
      <c r="Z29" s="2">
        <f t="shared" si="4"/>
        <v>1413</v>
      </c>
      <c r="AA29" s="2">
        <f t="shared" si="4"/>
        <v>7084</v>
      </c>
      <c r="AB29" s="2">
        <f t="shared" si="4"/>
        <v>35583</v>
      </c>
      <c r="AC29" s="2">
        <f t="shared" si="4"/>
        <v>25073</v>
      </c>
      <c r="AD29" s="2">
        <f t="shared" si="4"/>
        <v>536287</v>
      </c>
      <c r="AE29" s="2">
        <f t="shared" si="4"/>
        <v>397498</v>
      </c>
      <c r="AF29" s="2">
        <f t="shared" si="4"/>
        <v>138789</v>
      </c>
    </row>
    <row r="30" spans="1:32" ht="12.75">
      <c r="A30" t="s">
        <v>28</v>
      </c>
      <c r="B30" s="2">
        <f aca="true" t="shared" si="5" ref="B30:AF30">B22-B8</f>
        <v>30185</v>
      </c>
      <c r="C30" s="2">
        <f t="shared" si="5"/>
        <v>-210684</v>
      </c>
      <c r="D30" s="2">
        <f t="shared" si="5"/>
        <v>-63158</v>
      </c>
      <c r="E30" s="2">
        <f t="shared" si="5"/>
        <v>18417</v>
      </c>
      <c r="F30" s="2">
        <f t="shared" si="5"/>
        <v>13131</v>
      </c>
      <c r="G30" s="2">
        <f t="shared" si="5"/>
        <v>32344</v>
      </c>
      <c r="H30" s="2">
        <f t="shared" si="5"/>
        <v>35511</v>
      </c>
      <c r="I30" s="2">
        <f t="shared" si="5"/>
        <v>31771</v>
      </c>
      <c r="J30" s="2">
        <f t="shared" si="5"/>
        <v>41673</v>
      </c>
      <c r="K30" s="2">
        <f t="shared" si="5"/>
        <v>18978</v>
      </c>
      <c r="L30" s="2">
        <f t="shared" si="5"/>
        <v>7305</v>
      </c>
      <c r="M30" s="2">
        <f t="shared" si="5"/>
        <v>20965</v>
      </c>
      <c r="N30" s="2">
        <f t="shared" si="5"/>
        <v>9713</v>
      </c>
      <c r="O30" s="2">
        <f t="shared" si="5"/>
        <v>-1847</v>
      </c>
      <c r="P30" s="2">
        <f t="shared" si="5"/>
        <v>47775</v>
      </c>
      <c r="Q30" s="2">
        <f t="shared" si="5"/>
        <v>-372411</v>
      </c>
      <c r="R30" s="2">
        <f t="shared" si="5"/>
        <v>-93506</v>
      </c>
      <c r="S30" s="2">
        <f t="shared" si="5"/>
        <v>71645</v>
      </c>
      <c r="T30" s="2">
        <f t="shared" si="5"/>
        <v>54820</v>
      </c>
      <c r="U30" s="2">
        <f t="shared" si="5"/>
        <v>84562</v>
      </c>
      <c r="V30" s="2">
        <f t="shared" si="5"/>
        <v>71006</v>
      </c>
      <c r="W30" s="2">
        <f t="shared" si="5"/>
        <v>43495</v>
      </c>
      <c r="X30" s="2">
        <f t="shared" si="5"/>
        <v>48789</v>
      </c>
      <c r="Y30" s="2">
        <f t="shared" si="5"/>
        <v>125995</v>
      </c>
      <c r="Z30" s="2">
        <f t="shared" si="5"/>
        <v>69183</v>
      </c>
      <c r="AA30" s="2">
        <f t="shared" si="5"/>
        <v>37078</v>
      </c>
      <c r="AB30" s="2">
        <f t="shared" si="5"/>
        <v>54678</v>
      </c>
      <c r="AC30" s="2">
        <f t="shared" si="5"/>
        <v>26014</v>
      </c>
      <c r="AD30" s="2">
        <f t="shared" si="5"/>
        <v>993186</v>
      </c>
      <c r="AE30" s="2">
        <f t="shared" si="5"/>
        <v>258146</v>
      </c>
      <c r="AF30" s="2">
        <f t="shared" si="5"/>
        <v>735040</v>
      </c>
    </row>
    <row r="31" spans="1:33" ht="12.75">
      <c r="A31" t="s">
        <v>36</v>
      </c>
      <c r="B31" s="2">
        <f aca="true" t="shared" si="6" ref="B31:AF31">B23-B9</f>
        <v>45898</v>
      </c>
      <c r="C31" s="2">
        <f t="shared" si="6"/>
        <v>-1357961</v>
      </c>
      <c r="D31" s="2">
        <f t="shared" si="6"/>
        <v>-276231</v>
      </c>
      <c r="E31" s="2">
        <f t="shared" si="6"/>
        <v>41568</v>
      </c>
      <c r="F31" s="2">
        <f t="shared" si="6"/>
        <v>36049</v>
      </c>
      <c r="G31" s="2">
        <f t="shared" si="6"/>
        <v>44296</v>
      </c>
      <c r="H31" s="2">
        <f t="shared" si="6"/>
        <v>3322</v>
      </c>
      <c r="I31" s="2">
        <f t="shared" si="6"/>
        <v>95279</v>
      </c>
      <c r="J31" s="2">
        <f t="shared" si="6"/>
        <v>190196</v>
      </c>
      <c r="K31" s="2">
        <f t="shared" si="6"/>
        <v>35928</v>
      </c>
      <c r="L31" s="2">
        <f t="shared" si="6"/>
        <v>77822</v>
      </c>
      <c r="M31" s="2">
        <f t="shared" si="6"/>
        <v>35994</v>
      </c>
      <c r="N31" s="2">
        <f t="shared" si="6"/>
        <v>24422</v>
      </c>
      <c r="O31" s="2">
        <f t="shared" si="6"/>
        <v>24870</v>
      </c>
      <c r="P31" s="2">
        <f t="shared" si="6"/>
        <v>57724</v>
      </c>
      <c r="Q31" s="2">
        <f t="shared" si="6"/>
        <v>-1125792</v>
      </c>
      <c r="R31" s="2">
        <f t="shared" si="6"/>
        <v>-254917</v>
      </c>
      <c r="S31" s="2">
        <f t="shared" si="6"/>
        <v>82499</v>
      </c>
      <c r="T31" s="2">
        <f t="shared" si="6"/>
        <v>72195</v>
      </c>
      <c r="U31" s="2">
        <f t="shared" si="6"/>
        <v>72738</v>
      </c>
      <c r="V31" s="2">
        <f t="shared" si="6"/>
        <v>27086</v>
      </c>
      <c r="W31" s="2">
        <f t="shared" si="6"/>
        <v>51876</v>
      </c>
      <c r="X31" s="2">
        <f t="shared" si="6"/>
        <v>143136</v>
      </c>
      <c r="Y31" s="2">
        <f t="shared" si="6"/>
        <v>110469</v>
      </c>
      <c r="Z31" s="2">
        <f t="shared" si="6"/>
        <v>70596</v>
      </c>
      <c r="AA31" s="2">
        <f t="shared" si="6"/>
        <v>44162</v>
      </c>
      <c r="AB31" s="2">
        <f t="shared" si="6"/>
        <v>90261</v>
      </c>
      <c r="AC31" s="2">
        <f t="shared" si="6"/>
        <v>51087</v>
      </c>
      <c r="AD31" s="2">
        <f t="shared" si="6"/>
        <v>1529473</v>
      </c>
      <c r="AE31" s="2">
        <f t="shared" si="6"/>
        <v>655644</v>
      </c>
      <c r="AF31" s="2">
        <f t="shared" si="6"/>
        <v>873829</v>
      </c>
      <c r="AG31" s="2"/>
    </row>
    <row r="32" spans="1:32" ht="12.75">
      <c r="A32" t="s">
        <v>38</v>
      </c>
      <c r="B32" s="1">
        <f aca="true" t="shared" si="7" ref="B32:AD32">B31/B9</f>
        <v>0.08010779243672692</v>
      </c>
      <c r="C32" s="1">
        <f t="shared" si="7"/>
        <v>-1</v>
      </c>
      <c r="D32" s="1">
        <f t="shared" si="7"/>
        <v>-1</v>
      </c>
      <c r="E32" s="1">
        <f t="shared" si="7"/>
        <v>0.025436423627089106</v>
      </c>
      <c r="F32" s="1">
        <f t="shared" si="7"/>
        <v>0.029426505976889145</v>
      </c>
      <c r="G32" s="1">
        <f t="shared" si="7"/>
        <v>0.040461503751019624</v>
      </c>
      <c r="H32" s="1">
        <f t="shared" si="7"/>
        <v>0.0025237887219615963</v>
      </c>
      <c r="I32" s="1">
        <f t="shared" si="7"/>
        <v>0.06614116928374082</v>
      </c>
      <c r="J32" s="1">
        <f t="shared" si="7"/>
        <v>0.10149297058349546</v>
      </c>
      <c r="K32" s="1">
        <f t="shared" si="7"/>
        <v>0.01631810679439676</v>
      </c>
      <c r="L32" s="1">
        <f t="shared" si="7"/>
        <v>0.06028759433735705</v>
      </c>
      <c r="M32" s="1">
        <f t="shared" si="7"/>
        <v>0.05375656760865864</v>
      </c>
      <c r="N32" s="1">
        <f t="shared" si="7"/>
        <v>0.019587273325152588</v>
      </c>
      <c r="O32" s="1">
        <f t="shared" si="7"/>
        <v>0.06454023838626048</v>
      </c>
      <c r="P32" s="1">
        <f t="shared" si="7"/>
        <v>0.11550205496172208</v>
      </c>
      <c r="Q32" s="1">
        <f t="shared" si="7"/>
        <v>-1</v>
      </c>
      <c r="R32" s="1">
        <f t="shared" si="7"/>
        <v>-1</v>
      </c>
      <c r="S32" s="1">
        <f t="shared" si="7"/>
        <v>0.059751185803815283</v>
      </c>
      <c r="T32" s="1">
        <f t="shared" si="7"/>
        <v>0.06872938927518793</v>
      </c>
      <c r="U32" s="1">
        <f t="shared" si="7"/>
        <v>0.0814614637708265</v>
      </c>
      <c r="V32" s="1">
        <f t="shared" si="7"/>
        <v>0.024953544912419377</v>
      </c>
      <c r="W32" s="1">
        <f t="shared" si="7"/>
        <v>0.042734634363338304</v>
      </c>
      <c r="X32" s="1">
        <f t="shared" si="7"/>
        <v>0.09247138856317773</v>
      </c>
      <c r="Y32" s="1">
        <f t="shared" si="7"/>
        <v>0.06008860797362974</v>
      </c>
      <c r="Z32" s="1">
        <f t="shared" si="7"/>
        <v>0.06363634724698612</v>
      </c>
      <c r="AA32" s="1">
        <f t="shared" si="7"/>
        <v>0.076713156857057</v>
      </c>
      <c r="AB32" s="1">
        <f t="shared" si="7"/>
        <v>0.08196573931805551</v>
      </c>
      <c r="AC32" s="1">
        <f t="shared" si="7"/>
        <v>0.16639578400174582</v>
      </c>
      <c r="AD32" s="1">
        <f t="shared" si="7"/>
        <v>0.05550647568230893</v>
      </c>
      <c r="AE32" s="1">
        <f>AE29/AE31</f>
        <v>0.6062710861382091</v>
      </c>
      <c r="AF32" s="1">
        <f>AF29/AF31</f>
        <v>0.15882855799017886</v>
      </c>
    </row>
    <row r="33" spans="1:33" ht="12.75">
      <c r="A33" t="s">
        <v>37</v>
      </c>
      <c r="B33" s="1">
        <f>B30/B31</f>
        <v>0.6576539282757419</v>
      </c>
      <c r="C33" s="1">
        <f aca="true" t="shared" si="8" ref="C33:AC33">C30/C31</f>
        <v>0.1551473127726054</v>
      </c>
      <c r="D33" s="1">
        <f t="shared" si="8"/>
        <v>0.22864196994544422</v>
      </c>
      <c r="E33" s="1">
        <f t="shared" si="8"/>
        <v>0.4430571593533487</v>
      </c>
      <c r="F33" s="1">
        <f t="shared" si="8"/>
        <v>0.36425420954811505</v>
      </c>
      <c r="G33" s="1">
        <f t="shared" si="8"/>
        <v>0.7301787971825898</v>
      </c>
      <c r="H33" s="1">
        <f t="shared" si="8"/>
        <v>10.689644792293798</v>
      </c>
      <c r="I33" s="1">
        <f t="shared" si="8"/>
        <v>0.33345228224477585</v>
      </c>
      <c r="J33" s="1">
        <f t="shared" si="8"/>
        <v>0.21910555427033165</v>
      </c>
      <c r="K33" s="1">
        <f t="shared" si="8"/>
        <v>0.5282231128924516</v>
      </c>
      <c r="L33" s="1">
        <f t="shared" si="8"/>
        <v>0.09386805787566498</v>
      </c>
      <c r="M33" s="1">
        <f t="shared" si="8"/>
        <v>0.5824581874756904</v>
      </c>
      <c r="N33" s="1">
        <f t="shared" si="8"/>
        <v>0.39771517484235525</v>
      </c>
      <c r="O33" s="1">
        <f t="shared" si="8"/>
        <v>-0.07426618415761962</v>
      </c>
      <c r="P33" s="1">
        <f t="shared" si="8"/>
        <v>0.827645346822812</v>
      </c>
      <c r="Q33" s="1">
        <f t="shared" si="8"/>
        <v>0.3307991174213354</v>
      </c>
      <c r="R33" s="1">
        <f t="shared" si="8"/>
        <v>0.36680958900347954</v>
      </c>
      <c r="S33" s="1">
        <f t="shared" si="8"/>
        <v>0.8684347689062898</v>
      </c>
      <c r="T33" s="1">
        <f t="shared" si="8"/>
        <v>0.7593323637371009</v>
      </c>
      <c r="U33" s="1">
        <f t="shared" si="8"/>
        <v>1.1625560229866094</v>
      </c>
      <c r="V33" s="1">
        <f t="shared" si="8"/>
        <v>2.621501882891531</v>
      </c>
      <c r="W33" s="1">
        <f t="shared" si="8"/>
        <v>0.8384416685943403</v>
      </c>
      <c r="X33" s="1">
        <f>X30/X31</f>
        <v>0.3408576458752515</v>
      </c>
      <c r="Y33" s="1">
        <f t="shared" si="8"/>
        <v>1.1405462165856484</v>
      </c>
      <c r="Z33" s="1">
        <f t="shared" si="8"/>
        <v>0.9799847016828149</v>
      </c>
      <c r="AA33" s="1">
        <f t="shared" si="8"/>
        <v>0.8395905982518908</v>
      </c>
      <c r="AB33" s="1">
        <f t="shared" si="8"/>
        <v>0.6057765812477149</v>
      </c>
      <c r="AC33" s="1">
        <f t="shared" si="8"/>
        <v>0.5092097793959325</v>
      </c>
      <c r="AD33" s="1">
        <f>AD30/AD31</f>
        <v>0.6493648465844117</v>
      </c>
      <c r="AE33" s="1">
        <f>AE30/AE31</f>
        <v>0.3937289138617909</v>
      </c>
      <c r="AF33" s="1">
        <f>AF30/AF31</f>
        <v>0.8411714420098212</v>
      </c>
      <c r="AG33" s="6"/>
    </row>
    <row r="34" spans="31:32" ht="12.75">
      <c r="AE34" s="2"/>
      <c r="AF34" s="2"/>
    </row>
    <row r="35" spans="1:32" ht="12.75">
      <c r="A35" t="s">
        <v>33</v>
      </c>
      <c r="B35" s="4">
        <f aca="true" t="shared" si="9" ref="B35:AF35">B25-B11</f>
        <v>-0.035946353134766795</v>
      </c>
      <c r="C35" s="4" t="e">
        <f t="shared" si="9"/>
        <v>#DIV/0!</v>
      </c>
      <c r="D35" s="4" t="e">
        <f t="shared" si="9"/>
        <v>#DIV/0!</v>
      </c>
      <c r="E35" s="4">
        <f t="shared" si="9"/>
        <v>-0.006833579319897032</v>
      </c>
      <c r="F35" s="4">
        <f t="shared" si="9"/>
        <v>-0.005930199225060662</v>
      </c>
      <c r="G35" s="4">
        <f t="shared" si="9"/>
        <v>-0.023348973338331303</v>
      </c>
      <c r="H35" s="4">
        <f t="shared" si="9"/>
        <v>-0.02658492942343882</v>
      </c>
      <c r="I35" s="4">
        <f t="shared" si="9"/>
        <v>-0.011934046196812154</v>
      </c>
      <c r="J35" s="4">
        <f t="shared" si="9"/>
        <v>-0.007215501624154852</v>
      </c>
      <c r="K35" s="4">
        <f t="shared" si="9"/>
        <v>-0.006067508229096297</v>
      </c>
      <c r="L35" s="4">
        <f t="shared" si="9"/>
        <v>0.003988174339695116</v>
      </c>
      <c r="M35" s="4">
        <f t="shared" si="9"/>
        <v>-0.018996514038799983</v>
      </c>
      <c r="N35" s="4">
        <f t="shared" si="9"/>
        <v>-0.00409390257694231</v>
      </c>
      <c r="O35" s="4">
        <f t="shared" si="9"/>
        <v>0.01736369148230177</v>
      </c>
      <c r="P35" s="4">
        <f t="shared" si="9"/>
        <v>-0.050579206235068064</v>
      </c>
      <c r="Q35" s="4" t="e">
        <f t="shared" si="9"/>
        <v>#DIV/0!</v>
      </c>
      <c r="R35" s="4" t="e">
        <f t="shared" si="9"/>
        <v>#DIV/0!</v>
      </c>
      <c r="S35" s="4">
        <f t="shared" si="9"/>
        <v>-0.029938263571442914</v>
      </c>
      <c r="T35" s="4">
        <f t="shared" si="9"/>
        <v>-0.027203970120937893</v>
      </c>
      <c r="U35" s="4">
        <f t="shared" si="9"/>
        <v>-0.06656764151357342</v>
      </c>
      <c r="V35" s="4">
        <f t="shared" si="9"/>
        <v>-0.05639156612372598</v>
      </c>
      <c r="W35" s="4">
        <f t="shared" si="9"/>
        <v>-0.022510500738456618</v>
      </c>
      <c r="X35" s="4">
        <f t="shared" si="9"/>
        <v>-0.004026989294681371</v>
      </c>
      <c r="Y35" s="4">
        <f t="shared" si="9"/>
        <v>-0.04997577624389815</v>
      </c>
      <c r="Z35" s="4">
        <f t="shared" si="9"/>
        <v>-0.0412917579290657</v>
      </c>
      <c r="AA35" s="4">
        <f t="shared" si="9"/>
        <v>-0.03296279925561785</v>
      </c>
      <c r="AB35" s="4">
        <f t="shared" si="9"/>
        <v>-0.01830463228442558</v>
      </c>
      <c r="AC35" s="4">
        <f t="shared" si="9"/>
        <v>-0.014705367355161925</v>
      </c>
      <c r="AD35" s="4">
        <f t="shared" si="9"/>
        <v>-0.02221329388646187</v>
      </c>
      <c r="AE35" s="4">
        <f t="shared" si="9"/>
        <v>-0.009966290469757166</v>
      </c>
      <c r="AF35" s="4">
        <f t="shared" si="9"/>
        <v>-0.0344040398093165</v>
      </c>
    </row>
    <row r="36" spans="1:33" ht="12.75">
      <c r="A36" t="s">
        <v>32</v>
      </c>
      <c r="B36" s="4">
        <f aca="true" t="shared" si="10" ref="B36:AF36">B26-B12</f>
        <v>0.035946353134766795</v>
      </c>
      <c r="C36" s="4" t="e">
        <f t="shared" si="10"/>
        <v>#DIV/0!</v>
      </c>
      <c r="D36" s="4" t="e">
        <f t="shared" si="10"/>
        <v>#DIV/0!</v>
      </c>
      <c r="E36" s="4">
        <f t="shared" si="10"/>
        <v>0.006833579319897032</v>
      </c>
      <c r="F36" s="4">
        <f t="shared" si="10"/>
        <v>0.005930199225060689</v>
      </c>
      <c r="G36" s="4">
        <f t="shared" si="10"/>
        <v>0.023348973338331358</v>
      </c>
      <c r="H36" s="4">
        <f t="shared" si="10"/>
        <v>0.02658492942343879</v>
      </c>
      <c r="I36" s="4">
        <f t="shared" si="10"/>
        <v>0.011934046196812126</v>
      </c>
      <c r="J36" s="4">
        <f t="shared" si="10"/>
        <v>0.007215501624154852</v>
      </c>
      <c r="K36" s="4">
        <f t="shared" si="10"/>
        <v>0.006067508229096269</v>
      </c>
      <c r="L36" s="4">
        <f t="shared" si="10"/>
        <v>-0.003988174339695144</v>
      </c>
      <c r="M36" s="4">
        <f t="shared" si="10"/>
        <v>0.018996514038799983</v>
      </c>
      <c r="N36" s="4">
        <f t="shared" si="10"/>
        <v>0.004093902576942282</v>
      </c>
      <c r="O36" s="4">
        <f t="shared" si="10"/>
        <v>-0.01736369148230174</v>
      </c>
      <c r="P36" s="4">
        <f t="shared" si="10"/>
        <v>0.050579206235068064</v>
      </c>
      <c r="Q36" s="4" t="e">
        <f t="shared" si="10"/>
        <v>#DIV/0!</v>
      </c>
      <c r="R36" s="4" t="e">
        <f t="shared" si="10"/>
        <v>#DIV/0!</v>
      </c>
      <c r="S36" s="4">
        <f t="shared" si="10"/>
        <v>0.029938263571442858</v>
      </c>
      <c r="T36" s="4">
        <f t="shared" si="10"/>
        <v>0.027203970120938004</v>
      </c>
      <c r="U36" s="4">
        <f t="shared" si="10"/>
        <v>0.06656764151357347</v>
      </c>
      <c r="V36" s="4">
        <f t="shared" si="10"/>
        <v>0.05639156612372592</v>
      </c>
      <c r="W36" s="4">
        <f t="shared" si="10"/>
        <v>0.022510500738456618</v>
      </c>
      <c r="X36" s="4">
        <f t="shared" si="10"/>
        <v>0.004026989294681316</v>
      </c>
      <c r="Y36" s="4">
        <f t="shared" si="10"/>
        <v>0.049975776243898096</v>
      </c>
      <c r="Z36" s="4">
        <f t="shared" si="10"/>
        <v>0.04129175792906575</v>
      </c>
      <c r="AA36" s="4">
        <f t="shared" si="10"/>
        <v>0.0329627992556179</v>
      </c>
      <c r="AB36" s="4">
        <f t="shared" si="10"/>
        <v>0.018304632284425637</v>
      </c>
      <c r="AC36" s="4">
        <f t="shared" si="10"/>
        <v>0.014705367355161869</v>
      </c>
      <c r="AD36" s="4">
        <f t="shared" si="10"/>
        <v>0.022213293886461927</v>
      </c>
      <c r="AE36" s="4">
        <f t="shared" si="10"/>
        <v>0.009966290469757166</v>
      </c>
      <c r="AF36" s="4">
        <f t="shared" si="10"/>
        <v>0.0344040398093165</v>
      </c>
      <c r="AG36" s="4"/>
    </row>
    <row r="38" ht="12.75">
      <c r="A38" t="s">
        <v>39</v>
      </c>
    </row>
    <row r="39" spans="1:32" ht="12.75">
      <c r="A39" t="s">
        <v>40</v>
      </c>
      <c r="B39" s="1">
        <f>B30/B8</f>
        <v>0.30455751632008554</v>
      </c>
      <c r="C39" s="1">
        <f aca="true" t="shared" si="11" ref="C39:AD39">C30/C8</f>
        <v>-1</v>
      </c>
      <c r="D39" s="1">
        <f t="shared" si="11"/>
        <v>-1</v>
      </c>
      <c r="E39" s="1">
        <f t="shared" si="11"/>
        <v>0.06725411003425333</v>
      </c>
      <c r="F39" s="1">
        <f t="shared" si="11"/>
        <v>0.06836000541424153</v>
      </c>
      <c r="G39" s="1">
        <f t="shared" si="11"/>
        <v>0.227676843046297</v>
      </c>
      <c r="H39" s="1">
        <f t="shared" si="11"/>
        <v>0.20861458204825434</v>
      </c>
      <c r="I39" s="1">
        <f t="shared" si="11"/>
        <v>0.1563233434527822</v>
      </c>
      <c r="J39" s="1">
        <f t="shared" si="11"/>
        <v>0.15794201250710632</v>
      </c>
      <c r="K39" s="1">
        <f t="shared" si="11"/>
        <v>0.057338292299000254</v>
      </c>
      <c r="L39" s="1">
        <f t="shared" si="11"/>
        <v>0.03450474705965708</v>
      </c>
      <c r="M39" s="1">
        <f t="shared" si="11"/>
        <v>0.14904205026125902</v>
      </c>
      <c r="N39" s="1">
        <f t="shared" si="11"/>
        <v>0.0421972273993075</v>
      </c>
      <c r="O39" s="1">
        <f t="shared" si="11"/>
        <v>-0.022594930514777845</v>
      </c>
      <c r="P39" s="1">
        <f t="shared" si="11"/>
        <v>0.28185840707964605</v>
      </c>
      <c r="Q39" s="1">
        <f t="shared" si="11"/>
        <v>-1</v>
      </c>
      <c r="R39" s="1">
        <f t="shared" si="11"/>
        <v>-1</v>
      </c>
      <c r="S39" s="1">
        <f t="shared" si="11"/>
        <v>0.1537720237724745</v>
      </c>
      <c r="T39" s="1">
        <f t="shared" si="11"/>
        <v>0.15517700142099333</v>
      </c>
      <c r="U39" s="1">
        <f t="shared" si="11"/>
        <v>0.3396568968079594</v>
      </c>
      <c r="V39" s="1">
        <f t="shared" si="11"/>
        <v>0.21430339174367857</v>
      </c>
      <c r="W39" s="1">
        <f t="shared" si="11"/>
        <v>0.12390361184939565</v>
      </c>
      <c r="X39" s="1">
        <f t="shared" si="11"/>
        <v>0.10747185937396744</v>
      </c>
      <c r="Y39" s="1">
        <f t="shared" si="11"/>
        <v>0.2647432099076724</v>
      </c>
      <c r="Z39" s="1">
        <f t="shared" si="11"/>
        <v>0.21517546396946993</v>
      </c>
      <c r="AA39" s="1">
        <f t="shared" si="11"/>
        <v>0.17087029655061176</v>
      </c>
      <c r="AB39" s="1">
        <f t="shared" si="11"/>
        <v>0.13635241455842195</v>
      </c>
      <c r="AC39" s="1">
        <f t="shared" si="11"/>
        <v>0.20862940091426738</v>
      </c>
      <c r="AD39" s="1">
        <f t="shared" si="11"/>
        <v>0.15881282065427263</v>
      </c>
      <c r="AE39" s="1">
        <f>AE30/AE8</f>
        <v>0.1103331844535292</v>
      </c>
      <c r="AF39" s="1">
        <f>AF30/AF8</f>
        <v>0.18779189191951193</v>
      </c>
    </row>
    <row r="40" spans="2:32" ht="12.75">
      <c r="B40" s="1">
        <f aca="true" t="shared" si="12" ref="B40:AD40">B29/B7</f>
        <v>0.03316084264375045</v>
      </c>
      <c r="C40" s="1">
        <f t="shared" si="12"/>
        <v>-1</v>
      </c>
      <c r="D40" s="1">
        <f t="shared" si="12"/>
        <v>-1</v>
      </c>
      <c r="E40" s="1">
        <f t="shared" si="12"/>
        <v>0.017018414378652553</v>
      </c>
      <c r="F40" s="1">
        <f t="shared" si="12"/>
        <v>0.02218659665468176</v>
      </c>
      <c r="G40" s="1">
        <f t="shared" si="12"/>
        <v>0.012545291946745488</v>
      </c>
      <c r="H40" s="1">
        <f t="shared" si="12"/>
        <v>-0.028086858187935625</v>
      </c>
      <c r="I40" s="1">
        <f t="shared" si="12"/>
        <v>0.0513278498926292</v>
      </c>
      <c r="J40" s="1">
        <f t="shared" si="12"/>
        <v>0.0922427477995593</v>
      </c>
      <c r="K40" s="1">
        <f t="shared" si="12"/>
        <v>0.009060571120672375</v>
      </c>
      <c r="L40" s="1">
        <f t="shared" si="12"/>
        <v>0.06534579515464223</v>
      </c>
      <c r="M40" s="1">
        <f t="shared" si="12"/>
        <v>0.028415095980594014</v>
      </c>
      <c r="N40" s="1">
        <f t="shared" si="12"/>
        <v>0.01446812026569642</v>
      </c>
      <c r="O40" s="1">
        <f t="shared" si="12"/>
        <v>0.0880015283418479</v>
      </c>
      <c r="P40" s="1">
        <f t="shared" si="12"/>
        <v>0.030124202915225908</v>
      </c>
      <c r="Q40" s="1">
        <f t="shared" si="12"/>
        <v>-1</v>
      </c>
      <c r="R40" s="1">
        <f t="shared" si="12"/>
        <v>-1</v>
      </c>
      <c r="S40" s="1">
        <f t="shared" si="12"/>
        <v>0.011864992260535728</v>
      </c>
      <c r="T40" s="1">
        <f t="shared" si="12"/>
        <v>0.024922900380119056</v>
      </c>
      <c r="U40" s="1">
        <f t="shared" si="12"/>
        <v>-0.018361674043015763</v>
      </c>
      <c r="V40" s="1">
        <f t="shared" si="12"/>
        <v>-0.05823983620709088</v>
      </c>
      <c r="W40" s="1">
        <f t="shared" si="12"/>
        <v>0.009712923484506954</v>
      </c>
      <c r="X40" s="1">
        <f t="shared" si="12"/>
        <v>0.08624631487533423</v>
      </c>
      <c r="Y40" s="1">
        <f t="shared" si="12"/>
        <v>-0.011395053727612271</v>
      </c>
      <c r="Z40" s="1">
        <f t="shared" si="12"/>
        <v>0.0017934954375659234</v>
      </c>
      <c r="AA40" s="1">
        <f t="shared" si="12"/>
        <v>0.01975008503353946</v>
      </c>
      <c r="AB40" s="1">
        <f t="shared" si="12"/>
        <v>0.05081841019481605</v>
      </c>
      <c r="AC40" s="1">
        <f t="shared" si="12"/>
        <v>0.13751364277056563</v>
      </c>
      <c r="AD40" s="1">
        <f t="shared" si="12"/>
        <v>0.025176561785099527</v>
      </c>
      <c r="AE40" s="1">
        <f>AE29/AE7</f>
        <v>0.03151648161707718</v>
      </c>
      <c r="AF40" s="1">
        <f>AF29/AF7</f>
        <v>0.015973584870481134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 Sreedharan</dc:creator>
  <cp:keywords/>
  <dc:description/>
  <cp:lastModifiedBy>sreedhj</cp:lastModifiedBy>
  <dcterms:created xsi:type="dcterms:W3CDTF">2011-09-02T10:08:40Z</dcterms:created>
  <dcterms:modified xsi:type="dcterms:W3CDTF">2011-09-02T12:10:42Z</dcterms:modified>
  <cp:category/>
  <cp:version/>
  <cp:contentType/>
  <cp:contentStatus/>
</cp:coreProperties>
</file>