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80" activeTab="1"/>
  </bookViews>
  <sheets>
    <sheet name="Rail fare and wage rises" sheetId="1" r:id="rId1"/>
    <sheet name="Rail fare projector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<sst xmlns="http://schemas.openxmlformats.org/spreadsheetml/2006/main" count="13" uniqueCount="13">
  <si>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Rail fares (January)</t>
  </si>
  <si>
    <t>Average Earnings (January)</t>
  </si>
  <si>
    <t>Italics = forecast</t>
  </si>
  <si>
    <t>Total Change 2008-2014</t>
  </si>
  <si>
    <t>Increases in regulated rail fares and average weeky earnings, 2008-14</t>
  </si>
  <si>
    <t>Cost of annual season ticket</t>
  </si>
  <si>
    <t>Type the cost of your annual season ticket into the yellow box (G12)</t>
  </si>
  <si>
    <t>The estimated cost of your season ticket in 2014 (£)</t>
  </si>
  <si>
    <t>Estimated increase in your season ticket since 2008 (£)</t>
  </si>
  <si>
    <t>Note: Cost of season ticket 2008-2012 assumes the price has risen in line with regulated rail fares. Rail fares for 2014 assume August RPI inflation figure of 3.3 per cent</t>
  </si>
  <si>
    <t>Cost of annual season tickets (regulated fares), 2008-2014</t>
  </si>
  <si>
    <t>The National Express season ticket calculator is available at:</t>
  </si>
  <si>
    <t>http://ojp.nationalrail.co.uk/service/seasonticket/search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</si>
</sst>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9" fontId="0" fillId="0" borderId="0" xfId="59" applyFont="1" applyAlignment="1">
      <alignment/>
    </xf>
    <xf numFmtId="164" fontId="0" fillId="0" borderId="0" xfId="59" applyNumberFormat="1" applyFont="1" applyAlignment="1">
      <alignment/>
    </xf>
    <xf numFmtId="164" fontId="39" fillId="0" borderId="0" xfId="59" applyNumberFormat="1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5" fontId="37" fillId="33" borderId="0" xfId="42" applyNumberFormat="1" applyFont="1" applyFill="1" applyAlignment="1">
      <alignment/>
    </xf>
    <xf numFmtId="164" fontId="0" fillId="0" borderId="0" xfId="0" applyNumberFormat="1" applyAlignment="1">
      <alignment/>
    </xf>
    <xf numFmtId="165" fontId="37" fillId="0" borderId="0" xfId="0" applyNumberFormat="1" applyFont="1" applyAlignment="1">
      <alignment/>
    </xf>
    <xf numFmtId="0" fontId="0" fillId="0" borderId="0" xfId="0" applyAlignment="1">
      <alignment wrapText="1"/>
    </xf>
    <xf numFmtId="0" fontId="31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jp.nationalrail.co.uk/service/seasonticket/search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B37" sqref="B37"/>
    </sheetView>
  </sheetViews>
  <sheetFormatPr defaultColWidth="9.140625" defaultRowHeight="15"/>
  <cols>
    <col min="4" max="4" width="22.00390625" style="0" bestFit="1" customWidth="1"/>
    <col min="6" max="6" width="25.140625" style="0" bestFit="1" customWidth="1"/>
    <col min="7" max="7" width="18.00390625" style="0" bestFit="1" customWidth="1"/>
  </cols>
  <sheetData>
    <row r="1" ht="15">
      <c r="A1" t="s">
        <v>4</v>
      </c>
    </row>
    <row r="2" spans="6:7" ht="15">
      <c r="F2" t="s">
        <v>1</v>
      </c>
      <c r="G2" t="s">
        <v>0</v>
      </c>
    </row>
    <row r="3" spans="5:12" ht="15">
      <c r="E3">
        <v>2008</v>
      </c>
      <c r="F3" s="2">
        <v>0.038</v>
      </c>
      <c r="G3" s="2">
        <v>0.061</v>
      </c>
      <c r="H3" s="2"/>
      <c r="L3" s="2"/>
    </row>
    <row r="4" spans="5:12" ht="15">
      <c r="E4">
        <v>2009</v>
      </c>
      <c r="F4" s="2">
        <v>0.023</v>
      </c>
      <c r="G4" s="2">
        <v>0.076</v>
      </c>
      <c r="H4" s="2"/>
      <c r="L4" s="2"/>
    </row>
    <row r="5" spans="5:12" ht="15">
      <c r="E5">
        <v>2010</v>
      </c>
      <c r="F5" s="2">
        <v>0.011</v>
      </c>
      <c r="G5" s="2">
        <v>0.007</v>
      </c>
      <c r="H5" s="2"/>
      <c r="L5" s="2"/>
    </row>
    <row r="6" spans="5:12" ht="15">
      <c r="E6">
        <v>2011</v>
      </c>
      <c r="F6" s="2">
        <v>0.026</v>
      </c>
      <c r="G6" s="2">
        <v>0.06</v>
      </c>
      <c r="H6" s="2"/>
      <c r="L6" s="2"/>
    </row>
    <row r="7" spans="5:12" ht="15">
      <c r="E7">
        <v>2012</v>
      </c>
      <c r="F7" s="2">
        <v>0.013</v>
      </c>
      <c r="G7" s="2">
        <v>0.062</v>
      </c>
      <c r="H7" s="2"/>
      <c r="L7" s="2"/>
    </row>
    <row r="8" spans="5:12" ht="15">
      <c r="E8">
        <v>2013</v>
      </c>
      <c r="F8" s="2">
        <v>0.012</v>
      </c>
      <c r="G8" s="2">
        <v>0.039</v>
      </c>
      <c r="H8" s="3"/>
      <c r="L8" s="2"/>
    </row>
    <row r="9" spans="4:12" ht="15">
      <c r="D9" s="4" t="s">
        <v>2</v>
      </c>
      <c r="E9">
        <v>2014</v>
      </c>
      <c r="F9" s="3">
        <v>0.024</v>
      </c>
      <c r="G9" s="3">
        <v>0.043</v>
      </c>
      <c r="H9" s="3"/>
      <c r="I9" s="4"/>
      <c r="L9" s="3"/>
    </row>
    <row r="10" spans="4:12" s="5" customFormat="1" ht="15">
      <c r="D10" s="5" t="s">
        <v>3</v>
      </c>
      <c r="F10" s="6">
        <f>(1*(1+F3))*(1+F4)*(1+F5)*(1+F6)*(1+F7)*(1+F8)*(1+F9)-1</f>
        <v>0.1562757515984876</v>
      </c>
      <c r="G10" s="6">
        <f>(1*(1+G3))*(1+G4)*(1+G5)*(1+G6)*(1+G7)*(1+G8)*(1+G9)-1</f>
        <v>0.40244992571500626</v>
      </c>
      <c r="H10" s="6"/>
      <c r="K10" s="6"/>
      <c r="L10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61.140625" style="0" customWidth="1"/>
    <col min="3" max="3" width="26.140625" style="0" bestFit="1" customWidth="1"/>
    <col min="5" max="5" width="26.140625" style="0" bestFit="1" customWidth="1"/>
  </cols>
  <sheetData>
    <row r="1" ht="15">
      <c r="A1" t="s">
        <v>10</v>
      </c>
    </row>
    <row r="2" ht="15">
      <c r="C2" t="s">
        <v>5</v>
      </c>
    </row>
    <row r="3" spans="2:3" ht="15">
      <c r="B3">
        <f>'Rail fare and wage rises'!E3</f>
        <v>2008</v>
      </c>
      <c r="C3" s="7">
        <f>(C4)/(1+'Rail fare and wage rises'!G4)</f>
        <v>1972.660448885215</v>
      </c>
    </row>
    <row r="4" spans="2:3" ht="15">
      <c r="B4">
        <f>'Rail fare and wage rises'!E4</f>
        <v>2009</v>
      </c>
      <c r="C4" s="7">
        <f>(C5)/(1+'Rail fare and wage rises'!G5)</f>
        <v>2122.5826430004913</v>
      </c>
    </row>
    <row r="5" spans="2:3" ht="15">
      <c r="B5">
        <f>'Rail fare and wage rises'!E5</f>
        <v>2010</v>
      </c>
      <c r="C5" s="7">
        <f>(C6)/(1+'Rail fare and wage rises'!G6)</f>
        <v>2137.4407215014944</v>
      </c>
    </row>
    <row r="6" spans="2:3" ht="15">
      <c r="B6">
        <f>'Rail fare and wage rises'!E6</f>
        <v>2011</v>
      </c>
      <c r="C6" s="7">
        <f>(C7)/(1+'Rail fare and wage rises'!G7)</f>
        <v>2265.687164791584</v>
      </c>
    </row>
    <row r="7" spans="2:3" ht="15">
      <c r="B7">
        <f>'Rail fare and wage rises'!E7</f>
        <v>2012</v>
      </c>
      <c r="C7" s="7">
        <f>(C8)/(1+'Rail fare and wage rises'!G8)</f>
        <v>2406.1597690086624</v>
      </c>
    </row>
    <row r="8" spans="2:3" ht="15">
      <c r="B8">
        <f>'Rail fare and wage rises'!E8</f>
        <v>2013</v>
      </c>
      <c r="C8" s="8">
        <v>2500</v>
      </c>
    </row>
    <row r="9" spans="2:3" ht="15">
      <c r="B9">
        <f>'Rail fare and wage rises'!E9</f>
        <v>2014</v>
      </c>
      <c r="C9" s="7">
        <f>C8*(1+'Rail fare and wage rises'!G9)</f>
        <v>2607.5</v>
      </c>
    </row>
    <row r="11" spans="1:2" ht="15">
      <c r="A11" t="s">
        <v>6</v>
      </c>
      <c r="B11" s="10">
        <f>C8</f>
        <v>2500</v>
      </c>
    </row>
    <row r="12" spans="1:2" ht="15">
      <c r="A12" t="s">
        <v>7</v>
      </c>
      <c r="B12" s="10">
        <f>C9</f>
        <v>2607.5</v>
      </c>
    </row>
    <row r="13" spans="1:2" ht="15">
      <c r="A13" t="s">
        <v>8</v>
      </c>
      <c r="B13" s="10">
        <f>C9-C3</f>
        <v>634.8395511147851</v>
      </c>
    </row>
    <row r="14" spans="2:10" ht="15">
      <c r="B14" s="9"/>
      <c r="J14" s="1"/>
    </row>
    <row r="15" spans="1:10" ht="45">
      <c r="A15" s="11" t="s">
        <v>9</v>
      </c>
      <c r="J15" s="1"/>
    </row>
    <row r="16" spans="1:10" ht="15">
      <c r="A16" s="11" t="s">
        <v>11</v>
      </c>
      <c r="J16" s="1"/>
    </row>
    <row r="17" spans="1:10" ht="15">
      <c r="A17" s="12" t="s">
        <v>12</v>
      </c>
      <c r="J17" s="1"/>
    </row>
    <row r="18" ht="15">
      <c r="J18" s="1"/>
    </row>
    <row r="19" ht="15">
      <c r="J19" s="1"/>
    </row>
    <row r="20" ht="15">
      <c r="J20" s="1"/>
    </row>
  </sheetData>
  <sheetProtection/>
  <hyperlinks>
    <hyperlink ref="A17" r:id="rId1" display="http://ojp.nationalrail.co.uk/service/seasonticket/search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weldond</dc:creator>
  <cp:keywords/>
  <dc:description/>
  <cp:lastModifiedBy>holdswr</cp:lastModifiedBy>
  <dcterms:created xsi:type="dcterms:W3CDTF">2013-08-07T12:34:10Z</dcterms:created>
  <dcterms:modified xsi:type="dcterms:W3CDTF">2013-08-09T12:54:11Z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