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210" yWindow="75" windowWidth="11340" windowHeight="9300" activeTab="1"/>
  </bookViews>
  <sheets>
    <sheet name="headline" sheetId="1" r:id="rId1"/>
    <sheet name="gender" sheetId="2" r:id="rId2"/>
    <sheet name="LFS workforce" sheetId="3" r:id="rId3"/>
  </sheets>
  <definedNames>
    <definedName name="_xlnm._FilterDatabase" localSheetId="1" hidden="1">'gender'!$A$4:$S$4</definedName>
  </definedNames>
  <calcPr fullCalcOnLoad="1"/>
</workbook>
</file>

<file path=xl/sharedStrings.xml><?xml version="1.0" encoding="utf-8"?>
<sst xmlns="http://schemas.openxmlformats.org/spreadsheetml/2006/main" count="106" uniqueCount="69">
  <si>
    <t>Occupation</t>
  </si>
  <si>
    <t>00 : Occupation unknown</t>
  </si>
  <si>
    <t>11 : Corporate Managers</t>
  </si>
  <si>
    <t>12 : Managers and Proprietors in Agriculture and Services</t>
  </si>
  <si>
    <t>21 : Science and Technology Professionals</t>
  </si>
  <si>
    <t>22 : Health Professionals</t>
  </si>
  <si>
    <t>23 : Teaching and Research Professionals</t>
  </si>
  <si>
    <t>24 : Business and Public Service Professionals</t>
  </si>
  <si>
    <t>31 : Science and Technology Associate Professionals</t>
  </si>
  <si>
    <t>32 : Health and Social Welfare Associate Professionals</t>
  </si>
  <si>
    <t>33 : Protective Service Occupations</t>
  </si>
  <si>
    <t>34 : Culture, Media and Sports Occupations</t>
  </si>
  <si>
    <t>35 : Business and Public Service Associate Professionals</t>
  </si>
  <si>
    <t>41 : Administrative Occupations</t>
  </si>
  <si>
    <t>42 : Secretarial and Related Occupations</t>
  </si>
  <si>
    <t>51 : Skilled Agricultural Trades</t>
  </si>
  <si>
    <t>52 : Skilled Metal and Electronic Trades</t>
  </si>
  <si>
    <t>53 : Skilled Construction and Building Trades</t>
  </si>
  <si>
    <t>54 : Textiles, Printing and Other Skilled Trades</t>
  </si>
  <si>
    <t>61 : Caring Personal Service Occupations</t>
  </si>
  <si>
    <t>62 : Leisure and Other Personal Service Occupations</t>
  </si>
  <si>
    <t>71 : Sales Occupations</t>
  </si>
  <si>
    <t>72 : Customer Service Occupations</t>
  </si>
  <si>
    <t>81 : Process, Plant and Machine Operatives</t>
  </si>
  <si>
    <t>82 : Transport and Mobile Machine Drivers and Operatives</t>
  </si>
  <si>
    <t>91 : Elementary Trades, Plant and Storage Related Occupations</t>
  </si>
  <si>
    <t>92 : Elementary Administration and Service Occupations</t>
  </si>
  <si>
    <t xml:space="preserve">Vacancies </t>
  </si>
  <si>
    <t>Difference 2008-2011</t>
  </si>
  <si>
    <t xml:space="preserve">2008-2011 % change </t>
  </si>
  <si>
    <t>Claimant Count Vacancy Ratio 2008</t>
  </si>
  <si>
    <t>Claimant Count Vacancy Ratio 2011</t>
  </si>
  <si>
    <t xml:space="preserve">Difference in ratio </t>
  </si>
  <si>
    <t>Claimant Count - usual occupation</t>
  </si>
  <si>
    <t>claimant count - occupation</t>
  </si>
  <si>
    <t xml:space="preserve">Male April 2008 </t>
  </si>
  <si>
    <t xml:space="preserve">April Female 2008 </t>
  </si>
  <si>
    <t xml:space="preserve">Total April 2008 </t>
  </si>
  <si>
    <t>difference male 2008-2011</t>
  </si>
  <si>
    <t>difference female 2008-2011</t>
  </si>
  <si>
    <t>x</t>
  </si>
  <si>
    <t xml:space="preserve">Male 2008-2011 % change </t>
  </si>
  <si>
    <t xml:space="preserve">Female- 2008-2011 % change </t>
  </si>
  <si>
    <t xml:space="preserve">Female - % change from total </t>
  </si>
  <si>
    <t xml:space="preserve">Male- % change from total </t>
  </si>
  <si>
    <t>Female August 2011</t>
  </si>
  <si>
    <t>Male Aug 2011</t>
  </si>
  <si>
    <t xml:space="preserve">2008-2011- % of total change  </t>
  </si>
  <si>
    <t xml:space="preserve">NET reduction in jobs </t>
  </si>
  <si>
    <t>Total August 2011</t>
  </si>
  <si>
    <t xml:space="preserve">2008-2011 - % of total net reduction in jobs  </t>
  </si>
  <si>
    <t>Quarterly Labour Force Survey, January - March, 2011</t>
  </si>
  <si>
    <t>Male</t>
  </si>
  <si>
    <t>Female</t>
  </si>
  <si>
    <t>Total</t>
  </si>
  <si>
    <t>SOC2010 Main Job Major Group</t>
  </si>
  <si>
    <t>Managers, Directors And Senior Officials</t>
  </si>
  <si>
    <t>Professional Occupations</t>
  </si>
  <si>
    <t>Associate Professional And Technical Occupations</t>
  </si>
  <si>
    <t>Administrative And Secretarial Occupations</t>
  </si>
  <si>
    <t>Skilled Trades Occupations</t>
  </si>
  <si>
    <t>Caring, Leisure And Other Service Occupations</t>
  </si>
  <si>
    <t>Sales And Customer Service Occupations</t>
  </si>
  <si>
    <t>Process, Plant And Machine Operatives</t>
  </si>
  <si>
    <t>Elementary Occupations</t>
  </si>
  <si>
    <t>Crown copyright material is reproduced with the permission of the Controller of HMSO and the Queen's Printer for Scotland</t>
  </si>
  <si>
    <t>% male workforce</t>
  </si>
  <si>
    <t>% female workforce</t>
  </si>
  <si>
    <t>% workforce</t>
  </si>
</sst>
</file>

<file path=xl/styles.xml><?xml version="1.0" encoding="utf-8"?>
<styleSheet xmlns="http://schemas.openxmlformats.org/spreadsheetml/2006/main">
  <numFmts count="2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\ &quot;$&quot;#,##0\ \)"/>
    <numFmt numFmtId="165" formatCode="&quot;$&quot;#,##0_);[Red]\(\ &quot;$&quot;#,##0\ \)"/>
    <numFmt numFmtId="166" formatCode="&quot;$&quot;#,##0.00_);\(\ &quot;$&quot;#,##0.00\ \)"/>
    <numFmt numFmtId="167" formatCode="&quot;$&quot;#,##0.00_);[Red]\(\ &quot;$&quot;#,##0.00\ \)"/>
    <numFmt numFmtId="168" formatCode="_(&quot;$&quot;* #,##0_);_(&quot;$&quot;* \(\ #,##0\ \);_(&quot;$&quot;* &quot;-&quot;_);_(\ @_ \)"/>
    <numFmt numFmtId="169" formatCode="_(* #,##0_);_(* \(\ #,##0\ \);_(* &quot;-&quot;_);_(\ @_ \)"/>
    <numFmt numFmtId="170" formatCode="_(&quot;$&quot;* #,##0.00_);_(&quot;$&quot;* \(\ #,##0.00\ \);_(&quot;$&quot;* &quot;-&quot;??_);_(\ @_ \)"/>
    <numFmt numFmtId="171" formatCode="_(* #,##0.00_);_(* \(\ #,##0.00\ \);_(* &quot;-&quot;??_);_(\ @_ \)"/>
    <numFmt numFmtId="172" formatCode="mmmm\ yyyy"/>
    <numFmt numFmtId="173" formatCode="0.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%"/>
    <numFmt numFmtId="180" formatCode="0.0000000000"/>
    <numFmt numFmtId="181" formatCode="0.000000000"/>
    <numFmt numFmtId="182" formatCode="0.00000000"/>
  </numFmts>
  <fonts count="43">
    <font>
      <sz val="10"/>
      <name val="Arial"/>
      <family val="0"/>
    </font>
    <font>
      <sz val="10"/>
      <name val="Microsoft Sans Serif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" fillId="0" borderId="0">
      <alignment/>
      <protection/>
    </xf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>
      <alignment/>
      <protection/>
    </xf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0" fillId="0" borderId="0">
      <alignment textRotation="90"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0" fillId="0" borderId="0">
      <alignment/>
      <protection/>
    </xf>
  </cellStyleXfs>
  <cellXfs count="64">
    <xf numFmtId="0" fontId="0" fillId="0" borderId="0" xfId="0" applyAlignment="1">
      <alignment/>
    </xf>
    <xf numFmtId="0" fontId="2" fillId="0" borderId="0" xfId="63" applyAlignment="1">
      <alignment horizontal="left" vertical="center"/>
      <protection/>
    </xf>
    <xf numFmtId="0" fontId="0" fillId="0" borderId="0" xfId="62" applyAlignment="1">
      <alignment horizontal="left" vertical="center"/>
      <protection/>
    </xf>
    <xf numFmtId="0" fontId="0" fillId="0" borderId="0" xfId="0" applyAlignment="1">
      <alignment horizontal="left" vertical="center"/>
    </xf>
    <xf numFmtId="3" fontId="0" fillId="0" borderId="0" xfId="0" applyNumberFormat="1" applyAlignment="1">
      <alignment horizontal="right" vertical="center"/>
    </xf>
    <xf numFmtId="0" fontId="0" fillId="0" borderId="0" xfId="67" applyAlignment="1">
      <alignment horizontal="left"/>
      <protection/>
    </xf>
    <xf numFmtId="9" fontId="0" fillId="0" borderId="0" xfId="59" applyFont="1" applyAlignment="1">
      <alignment horizontal="right" vertical="center"/>
    </xf>
    <xf numFmtId="9" fontId="0" fillId="0" borderId="0" xfId="59" applyFont="1" applyAlignment="1">
      <alignment/>
    </xf>
    <xf numFmtId="172" fontId="4" fillId="0" borderId="0" xfId="53" applyNumberFormat="1" applyFont="1" applyAlignment="1">
      <alignment horizontal="left" vertical="center" wrapText="1"/>
      <protection/>
    </xf>
    <xf numFmtId="172" fontId="4" fillId="0" borderId="0" xfId="53" applyNumberFormat="1" applyFont="1" applyAlignment="1">
      <alignment horizontal="center" vertical="center" wrapText="1"/>
      <protection/>
    </xf>
    <xf numFmtId="0" fontId="5" fillId="0" borderId="0" xfId="0" applyFont="1" applyAlignment="1">
      <alignment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/>
    </xf>
    <xf numFmtId="0" fontId="6" fillId="0" borderId="10" xfId="0" applyFont="1" applyBorder="1" applyAlignment="1">
      <alignment/>
    </xf>
    <xf numFmtId="9" fontId="4" fillId="0" borderId="0" xfId="59" applyFont="1" applyAlignment="1">
      <alignment horizontal="center" vertical="center" wrapText="1"/>
    </xf>
    <xf numFmtId="0" fontId="4" fillId="0" borderId="0" xfId="0" applyFont="1" applyAlignment="1">
      <alignment wrapText="1"/>
    </xf>
    <xf numFmtId="0" fontId="3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10" xfId="0" applyFont="1" applyBorder="1" applyAlignment="1">
      <alignment horizontal="left" vertical="center"/>
    </xf>
    <xf numFmtId="0" fontId="2" fillId="0" borderId="0" xfId="63" applyFont="1" applyAlignment="1">
      <alignment horizontal="left" vertical="center"/>
      <protection/>
    </xf>
    <xf numFmtId="0" fontId="0" fillId="0" borderId="0" xfId="62" applyFont="1" applyAlignment="1">
      <alignment horizontal="left" vertical="center"/>
      <protection/>
    </xf>
    <xf numFmtId="172" fontId="0" fillId="0" borderId="0" xfId="0" applyNumberFormat="1" applyAlignment="1">
      <alignment horizontal="left" vertical="center"/>
    </xf>
    <xf numFmtId="0" fontId="3" fillId="0" borderId="0" xfId="53" applyFont="1" applyAlignment="1">
      <alignment horizontal="left" vertical="center" wrapText="1"/>
      <protection/>
    </xf>
    <xf numFmtId="0" fontId="3" fillId="0" borderId="0" xfId="53" applyFont="1" applyAlignment="1">
      <alignment horizontal="center" vertical="center" wrapText="1"/>
      <protection/>
    </xf>
    <xf numFmtId="0" fontId="0" fillId="0" borderId="0" xfId="61" applyFont="1" applyAlignment="1">
      <alignment horizontal="left" vertical="center"/>
      <protection/>
    </xf>
    <xf numFmtId="3" fontId="3" fillId="0" borderId="0" xfId="46" applyNumberFormat="1" applyFont="1" applyAlignment="1">
      <alignment horizontal="right" vertical="center"/>
      <protection/>
    </xf>
    <xf numFmtId="0" fontId="0" fillId="0" borderId="0" xfId="67" applyFont="1" applyAlignment="1">
      <alignment horizontal="left"/>
      <protection/>
    </xf>
    <xf numFmtId="0" fontId="3" fillId="0" borderId="0" xfId="61" applyFont="1" applyAlignment="1">
      <alignment horizontal="left" vertical="center"/>
      <protection/>
    </xf>
    <xf numFmtId="3" fontId="3" fillId="0" borderId="0" xfId="46" applyNumberFormat="1" applyFont="1" applyAlignment="1">
      <alignment horizontal="right" vertical="center"/>
      <protection/>
    </xf>
    <xf numFmtId="3" fontId="3" fillId="0" borderId="0" xfId="0" applyNumberFormat="1" applyFont="1" applyAlignment="1">
      <alignment horizontal="right" vertical="center"/>
    </xf>
    <xf numFmtId="9" fontId="3" fillId="0" borderId="0" xfId="59" applyFont="1" applyAlignment="1">
      <alignment horizontal="right" vertical="center"/>
    </xf>
    <xf numFmtId="0" fontId="2" fillId="0" borderId="0" xfId="63" applyFont="1" applyAlignment="1">
      <alignment horizontal="right" vertical="center"/>
      <protection/>
    </xf>
    <xf numFmtId="0" fontId="0" fillId="0" borderId="0" xfId="62" applyFont="1" applyAlignment="1">
      <alignment horizontal="right" vertical="center"/>
      <protection/>
    </xf>
    <xf numFmtId="172" fontId="4" fillId="0" borderId="0" xfId="53" applyNumberFormat="1" applyFont="1" applyAlignment="1">
      <alignment horizontal="right" vertical="center" wrapText="1"/>
      <protection/>
    </xf>
    <xf numFmtId="3" fontId="0" fillId="0" borderId="0" xfId="61" applyNumberFormat="1" applyFont="1" applyAlignment="1">
      <alignment horizontal="right" vertical="center"/>
      <protection/>
    </xf>
    <xf numFmtId="3" fontId="3" fillId="0" borderId="0" xfId="61" applyNumberFormat="1" applyFont="1" applyAlignment="1">
      <alignment horizontal="right" vertical="center"/>
      <protection/>
    </xf>
    <xf numFmtId="0" fontId="0" fillId="0" borderId="0" xfId="67" applyFont="1" applyAlignment="1">
      <alignment horizontal="right"/>
      <protection/>
    </xf>
    <xf numFmtId="0" fontId="0" fillId="0" borderId="0" xfId="0" applyAlignment="1">
      <alignment horizontal="right"/>
    </xf>
    <xf numFmtId="0" fontId="4" fillId="0" borderId="0" xfId="53" applyFont="1" applyAlignment="1">
      <alignment horizontal="left" vertical="center" wrapText="1"/>
      <protection/>
    </xf>
    <xf numFmtId="0" fontId="4" fillId="0" borderId="0" xfId="53" applyFont="1" applyAlignment="1">
      <alignment horizontal="center" vertical="center" wrapText="1"/>
      <protection/>
    </xf>
    <xf numFmtId="9" fontId="0" fillId="0" borderId="0" xfId="59" applyFont="1" applyAlignment="1">
      <alignment horizontal="right" vertical="center"/>
    </xf>
    <xf numFmtId="0" fontId="0" fillId="0" borderId="0" xfId="61" applyFont="1" applyAlignment="1">
      <alignment horizontal="left" vertical="center"/>
      <protection/>
    </xf>
    <xf numFmtId="3" fontId="0" fillId="0" borderId="0" xfId="0" applyNumberFormat="1" applyFont="1" applyAlignment="1">
      <alignment horizontal="right" vertical="center"/>
    </xf>
    <xf numFmtId="179" fontId="0" fillId="0" borderId="0" xfId="59" applyNumberFormat="1" applyFont="1" applyAlignment="1">
      <alignment horizontal="right" vertical="center"/>
    </xf>
    <xf numFmtId="3" fontId="0" fillId="0" borderId="0" xfId="0" applyNumberFormat="1" applyFont="1" applyAlignment="1">
      <alignment/>
    </xf>
    <xf numFmtId="9" fontId="0" fillId="0" borderId="0" xfId="59" applyFont="1" applyAlignment="1">
      <alignment/>
    </xf>
    <xf numFmtId="173" fontId="0" fillId="0" borderId="0" xfId="59" applyNumberFormat="1" applyFont="1" applyAlignment="1">
      <alignment horizontal="right" vertical="center"/>
    </xf>
    <xf numFmtId="173" fontId="0" fillId="0" borderId="0" xfId="0" applyNumberFormat="1" applyFont="1" applyAlignment="1">
      <alignment/>
    </xf>
    <xf numFmtId="0" fontId="0" fillId="0" borderId="0" xfId="0" applyFont="1" applyAlignment="1">
      <alignment/>
    </xf>
    <xf numFmtId="17" fontId="4" fillId="0" borderId="0" xfId="53" applyNumberFormat="1" applyFont="1" applyAlignment="1">
      <alignment horizontal="center" vertical="center" wrapText="1"/>
      <protection/>
    </xf>
    <xf numFmtId="0" fontId="4" fillId="0" borderId="0" xfId="0" applyFont="1" applyAlignment="1">
      <alignment/>
    </xf>
    <xf numFmtId="3" fontId="3" fillId="0" borderId="0" xfId="0" applyNumberFormat="1" applyFont="1" applyAlignment="1">
      <alignment/>
    </xf>
    <xf numFmtId="0" fontId="3" fillId="0" borderId="0" xfId="0" applyFont="1" applyAlignment="1">
      <alignment/>
    </xf>
    <xf numFmtId="172" fontId="3" fillId="0" borderId="0" xfId="53" applyNumberFormat="1" applyFont="1" applyAlignment="1">
      <alignment horizontal="center" vertical="center" wrapText="1"/>
      <protection/>
    </xf>
    <xf numFmtId="0" fontId="3" fillId="0" borderId="0" xfId="61" applyFont="1" applyAlignment="1">
      <alignment vertical="center"/>
      <protection/>
    </xf>
    <xf numFmtId="3" fontId="3" fillId="0" borderId="0" xfId="46" applyNumberFormat="1" applyFont="1" applyAlignment="1">
      <alignment vertical="center"/>
      <protection/>
    </xf>
    <xf numFmtId="3" fontId="3" fillId="0" borderId="0" xfId="0" applyNumberFormat="1" applyFont="1" applyAlignment="1">
      <alignment vertical="center"/>
    </xf>
    <xf numFmtId="9" fontId="3" fillId="0" borderId="0" xfId="59" applyFont="1" applyAlignment="1">
      <alignment vertical="center"/>
    </xf>
    <xf numFmtId="173" fontId="3" fillId="0" borderId="0" xfId="0" applyNumberFormat="1" applyFont="1" applyAlignment="1">
      <alignment vertical="center"/>
    </xf>
    <xf numFmtId="173" fontId="3" fillId="0" borderId="0" xfId="59" applyNumberFormat="1" applyFont="1" applyAlignment="1">
      <alignment vertical="center"/>
    </xf>
    <xf numFmtId="3" fontId="0" fillId="0" borderId="0" xfId="61" applyNumberFormat="1" applyFont="1" applyAlignment="1">
      <alignment horizontal="right" vertical="center"/>
      <protection/>
    </xf>
    <xf numFmtId="0" fontId="0" fillId="0" borderId="0" xfId="0" applyAlignment="1">
      <alignment horizontal="left" wrapText="1"/>
    </xf>
    <xf numFmtId="0" fontId="2" fillId="0" borderId="0" xfId="63" applyFont="1" applyAlignment="1">
      <alignment horizontal="left" vertical="center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Data_Tot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Headings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Row_CategoryHeadings" xfId="60"/>
    <cellStyle name="Row_Headings" xfId="61"/>
    <cellStyle name="Source" xfId="62"/>
    <cellStyle name="Table_Name" xfId="63"/>
    <cellStyle name="Title" xfId="64"/>
    <cellStyle name="Total" xfId="65"/>
    <cellStyle name="Warning Text" xfId="66"/>
    <cellStyle name="Warnings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8"/>
  <sheetViews>
    <sheetView zoomScale="106" zoomScaleNormal="106" zoomScalePageLayoutView="0" workbookViewId="0" topLeftCell="A7">
      <pane xSplit="1" topLeftCell="B1" activePane="topRight" state="frozen"/>
      <selection pane="topLeft" activeCell="A3" sqref="A3"/>
      <selection pane="topRight" activeCell="A32" sqref="A32"/>
    </sheetView>
  </sheetViews>
  <sheetFormatPr defaultColWidth="9.140625" defaultRowHeight="12.75"/>
  <cols>
    <col min="1" max="1" width="55.421875" style="0" customWidth="1"/>
    <col min="2" max="2" width="12.00390625" style="0" customWidth="1"/>
    <col min="3" max="3" width="12.57421875" style="0" customWidth="1"/>
    <col min="4" max="4" width="14.140625" style="0" customWidth="1"/>
    <col min="5" max="5" width="12.7109375" style="0" customWidth="1"/>
    <col min="6" max="6" width="11.8515625" style="0" customWidth="1"/>
    <col min="7" max="7" width="9.7109375" style="0" customWidth="1"/>
    <col min="8" max="8" width="9.140625" style="0" customWidth="1"/>
    <col min="9" max="9" width="16.28125" style="0" customWidth="1"/>
    <col min="10" max="10" width="9.140625" style="0" customWidth="1"/>
    <col min="11" max="11" width="11.28125" style="0" customWidth="1"/>
    <col min="12" max="12" width="8.7109375" style="0" customWidth="1"/>
    <col min="13" max="13" width="10.28125" style="0" customWidth="1"/>
    <col min="14" max="14" width="10.140625" style="0" customWidth="1"/>
    <col min="15" max="15" width="11.421875" style="0" customWidth="1"/>
    <col min="16" max="16" width="9.57421875" style="0" customWidth="1"/>
  </cols>
  <sheetData>
    <row r="1" ht="15.75">
      <c r="A1" s="1"/>
    </row>
    <row r="2" ht="12.75">
      <c r="A2" s="2"/>
    </row>
    <row r="4" spans="1:2" ht="12.75">
      <c r="A4" s="3"/>
      <c r="B4" s="3"/>
    </row>
    <row r="5" spans="1:2" ht="12.75">
      <c r="A5" s="3"/>
      <c r="B5" s="3"/>
    </row>
    <row r="6" spans="1:16" ht="12.75">
      <c r="A6" s="3"/>
      <c r="B6" s="3"/>
      <c r="L6" s="17"/>
      <c r="M6" s="17"/>
      <c r="N6" s="17"/>
      <c r="O6" s="17"/>
      <c r="P6" s="17"/>
    </row>
    <row r="7" spans="1:8" s="13" customFormat="1" ht="12.75">
      <c r="A7" s="19"/>
      <c r="B7" s="11" t="s">
        <v>33</v>
      </c>
      <c r="C7" s="12"/>
      <c r="D7" s="12"/>
      <c r="E7" s="12"/>
      <c r="F7" s="12"/>
      <c r="G7" s="12"/>
      <c r="H7" s="12" t="s">
        <v>27</v>
      </c>
    </row>
    <row r="8" spans="2:17" ht="12.75"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</row>
    <row r="9" spans="1:16" s="10" customFormat="1" ht="54.75" customHeight="1">
      <c r="A9" s="8" t="s">
        <v>0</v>
      </c>
      <c r="B9" s="9">
        <v>39539</v>
      </c>
      <c r="C9" s="9">
        <v>40756</v>
      </c>
      <c r="D9" s="9" t="s">
        <v>28</v>
      </c>
      <c r="E9" s="9" t="s">
        <v>29</v>
      </c>
      <c r="F9" s="9" t="s">
        <v>47</v>
      </c>
      <c r="G9" s="9"/>
      <c r="H9" s="9">
        <v>39539</v>
      </c>
      <c r="I9" s="9">
        <v>40756</v>
      </c>
      <c r="J9" s="9" t="s">
        <v>28</v>
      </c>
      <c r="K9" s="9" t="s">
        <v>29</v>
      </c>
      <c r="L9" s="9" t="s">
        <v>50</v>
      </c>
      <c r="M9" s="9"/>
      <c r="N9" s="14" t="s">
        <v>30</v>
      </c>
      <c r="O9" s="14" t="s">
        <v>31</v>
      </c>
      <c r="P9" s="15" t="s">
        <v>32</v>
      </c>
    </row>
    <row r="10" spans="1:16" ht="12.75">
      <c r="A10" s="42" t="s">
        <v>1</v>
      </c>
      <c r="B10" s="43">
        <v>1615</v>
      </c>
      <c r="C10" s="43">
        <v>18525</v>
      </c>
      <c r="D10" s="43">
        <f>C10-B10</f>
        <v>16910</v>
      </c>
      <c r="E10" s="41">
        <f>D10/B10</f>
        <v>10.470588235294118</v>
      </c>
      <c r="F10" s="44"/>
      <c r="G10" s="44"/>
      <c r="H10" s="54"/>
      <c r="I10" s="54"/>
      <c r="J10" s="49"/>
      <c r="K10" s="49"/>
      <c r="L10" s="49"/>
      <c r="M10" s="49"/>
      <c r="N10" s="47"/>
      <c r="O10" s="49"/>
      <c r="P10" s="49"/>
    </row>
    <row r="11" spans="1:16" ht="12.75">
      <c r="A11" s="42" t="s">
        <v>2</v>
      </c>
      <c r="B11" s="43">
        <v>23525</v>
      </c>
      <c r="C11" s="43">
        <v>41965</v>
      </c>
      <c r="D11" s="43">
        <f aca="true" t="shared" si="0" ref="D11:D36">C11-B11</f>
        <v>18440</v>
      </c>
      <c r="E11" s="41">
        <f>D11/B11</f>
        <v>0.7838469713071201</v>
      </c>
      <c r="F11" s="44">
        <f>D11/$D$36</f>
        <v>0.026221675542315158</v>
      </c>
      <c r="G11" s="44"/>
      <c r="H11" s="43">
        <v>16540</v>
      </c>
      <c r="I11" s="43">
        <v>9626</v>
      </c>
      <c r="J11" s="45">
        <f>I11-H11</f>
        <v>-6914</v>
      </c>
      <c r="K11" s="46">
        <f>J11/H11</f>
        <v>-0.41801692865779927</v>
      </c>
      <c r="L11" s="46">
        <f>J11/$J$37</f>
        <v>0.09957657631707809</v>
      </c>
      <c r="M11" s="46"/>
      <c r="N11" s="47">
        <f>B11/H11</f>
        <v>1.4223095525997582</v>
      </c>
      <c r="O11" s="48">
        <f>C11/I11</f>
        <v>4.35954706004571</v>
      </c>
      <c r="P11" s="48">
        <f>O11-N11</f>
        <v>2.9372375074459516</v>
      </c>
    </row>
    <row r="12" spans="1:16" ht="12.75">
      <c r="A12" s="42" t="s">
        <v>3</v>
      </c>
      <c r="B12" s="43">
        <v>6755</v>
      </c>
      <c r="C12" s="43">
        <v>11510</v>
      </c>
      <c r="D12" s="43">
        <f t="shared" si="0"/>
        <v>4755</v>
      </c>
      <c r="E12" s="41">
        <f>D12/B12</f>
        <v>0.7039230199851961</v>
      </c>
      <c r="F12" s="44">
        <f aca="true" t="shared" si="1" ref="F12:F35">D12/$D$36</f>
        <v>0.006761608850526495</v>
      </c>
      <c r="G12" s="44"/>
      <c r="H12" s="43">
        <v>3179</v>
      </c>
      <c r="I12" s="43">
        <v>2773</v>
      </c>
      <c r="J12" s="45">
        <f aca="true" t="shared" si="2" ref="J12:J36">I12-H12</f>
        <v>-406</v>
      </c>
      <c r="K12" s="46">
        <f aca="true" t="shared" si="3" ref="K12:K36">J12/H12</f>
        <v>-0.1277131173324945</v>
      </c>
      <c r="L12" s="46">
        <f>J12/$J$37</f>
        <v>0.005847279430826397</v>
      </c>
      <c r="M12" s="46"/>
      <c r="N12" s="47">
        <f aca="true" t="shared" si="4" ref="N12:N36">B12/H12</f>
        <v>2.124882038376848</v>
      </c>
      <c r="O12" s="48">
        <f aca="true" t="shared" si="5" ref="O12:O36">C12/I12</f>
        <v>4.150739271547061</v>
      </c>
      <c r="P12" s="48">
        <f aca="true" t="shared" si="6" ref="P12:P36">O12-N12</f>
        <v>2.025857233170213</v>
      </c>
    </row>
    <row r="13" spans="1:16" ht="12.75">
      <c r="A13" s="42" t="s">
        <v>4</v>
      </c>
      <c r="B13" s="43">
        <v>8765</v>
      </c>
      <c r="C13" s="43">
        <v>15440</v>
      </c>
      <c r="D13" s="43">
        <f t="shared" si="0"/>
        <v>6675</v>
      </c>
      <c r="E13" s="41">
        <f aca="true" t="shared" si="7" ref="E13:E36">D13/B13</f>
        <v>0.7615516257843696</v>
      </c>
      <c r="F13" s="44">
        <f t="shared" si="1"/>
        <v>0.009491848386385775</v>
      </c>
      <c r="G13" s="44"/>
      <c r="H13" s="43">
        <v>3430</v>
      </c>
      <c r="I13" s="43">
        <v>3700</v>
      </c>
      <c r="J13" s="45">
        <f t="shared" si="2"/>
        <v>270</v>
      </c>
      <c r="K13" s="46">
        <f t="shared" si="3"/>
        <v>0.07871720116618076</v>
      </c>
      <c r="L13" s="46"/>
      <c r="M13" s="46"/>
      <c r="N13" s="47">
        <f t="shared" si="4"/>
        <v>2.555393586005831</v>
      </c>
      <c r="O13" s="48">
        <f t="shared" si="5"/>
        <v>4.172972972972973</v>
      </c>
      <c r="P13" s="48">
        <f t="shared" si="6"/>
        <v>1.617579386967142</v>
      </c>
    </row>
    <row r="14" spans="1:16" ht="12.75">
      <c r="A14" s="42" t="s">
        <v>5</v>
      </c>
      <c r="B14" s="43">
        <v>445</v>
      </c>
      <c r="C14" s="43">
        <v>1050</v>
      </c>
      <c r="D14" s="43">
        <f t="shared" si="0"/>
        <v>605</v>
      </c>
      <c r="E14" s="41">
        <f t="shared" si="7"/>
        <v>1.3595505617977528</v>
      </c>
      <c r="F14" s="44">
        <f t="shared" si="1"/>
        <v>0.0008603098537473249</v>
      </c>
      <c r="G14" s="44"/>
      <c r="H14" s="43">
        <v>118</v>
      </c>
      <c r="I14" s="43">
        <v>479</v>
      </c>
      <c r="J14" s="45">
        <f t="shared" si="2"/>
        <v>361</v>
      </c>
      <c r="K14" s="46">
        <f t="shared" si="3"/>
        <v>3.059322033898305</v>
      </c>
      <c r="L14" s="46"/>
      <c r="M14" s="46"/>
      <c r="N14" s="47">
        <f t="shared" si="4"/>
        <v>3.7711864406779663</v>
      </c>
      <c r="O14" s="48">
        <f t="shared" si="5"/>
        <v>2.1920668058455113</v>
      </c>
      <c r="P14" s="48">
        <f t="shared" si="6"/>
        <v>-1.579119634832455</v>
      </c>
    </row>
    <row r="15" spans="1:16" ht="12.75">
      <c r="A15" s="42" t="s">
        <v>6</v>
      </c>
      <c r="B15" s="43">
        <v>6155</v>
      </c>
      <c r="C15" s="43">
        <v>18490</v>
      </c>
      <c r="D15" s="43">
        <f t="shared" si="0"/>
        <v>12335</v>
      </c>
      <c r="E15" s="41">
        <f t="shared" si="7"/>
        <v>2.0040617384240456</v>
      </c>
      <c r="F15" s="44">
        <f t="shared" si="1"/>
        <v>0.017540367018137607</v>
      </c>
      <c r="G15" s="44"/>
      <c r="H15" s="43">
        <v>3237</v>
      </c>
      <c r="I15" s="43">
        <v>3487</v>
      </c>
      <c r="J15" s="45">
        <f t="shared" si="2"/>
        <v>250</v>
      </c>
      <c r="K15" s="46">
        <f t="shared" si="3"/>
        <v>0.07723200494284832</v>
      </c>
      <c r="L15" s="46"/>
      <c r="M15" s="46"/>
      <c r="N15" s="47">
        <f t="shared" si="4"/>
        <v>1.9014519616929255</v>
      </c>
      <c r="O15" s="48">
        <f t="shared" si="5"/>
        <v>5.302552337252653</v>
      </c>
      <c r="P15" s="48">
        <f t="shared" si="6"/>
        <v>3.4011003755597273</v>
      </c>
    </row>
    <row r="16" spans="1:16" ht="12.75">
      <c r="A16" s="42" t="s">
        <v>7</v>
      </c>
      <c r="B16" s="43">
        <v>4680</v>
      </c>
      <c r="C16" s="43">
        <v>13000</v>
      </c>
      <c r="D16" s="43">
        <f t="shared" si="0"/>
        <v>8320</v>
      </c>
      <c r="E16" s="41">
        <f t="shared" si="7"/>
        <v>1.7777777777777777</v>
      </c>
      <c r="F16" s="44">
        <f t="shared" si="1"/>
        <v>0.011831037988723541</v>
      </c>
      <c r="G16" s="44"/>
      <c r="H16" s="43">
        <v>2764</v>
      </c>
      <c r="I16" s="43">
        <v>1817</v>
      </c>
      <c r="J16" s="45">
        <f t="shared" si="2"/>
        <v>-947</v>
      </c>
      <c r="K16" s="46">
        <f t="shared" si="3"/>
        <v>-0.3426193921852388</v>
      </c>
      <c r="L16" s="46">
        <f>J16/$J$37</f>
        <v>0.013638851283232998</v>
      </c>
      <c r="M16" s="46"/>
      <c r="N16" s="47">
        <f t="shared" si="4"/>
        <v>1.6931982633863965</v>
      </c>
      <c r="O16" s="48">
        <f t="shared" si="5"/>
        <v>7.154650522839846</v>
      </c>
      <c r="P16" s="48">
        <f t="shared" si="6"/>
        <v>5.46145225945345</v>
      </c>
    </row>
    <row r="17" spans="1:16" ht="12.75">
      <c r="A17" s="42" t="s">
        <v>8</v>
      </c>
      <c r="B17" s="43">
        <v>9890</v>
      </c>
      <c r="C17" s="43">
        <v>20005</v>
      </c>
      <c r="D17" s="43">
        <f t="shared" si="0"/>
        <v>10115</v>
      </c>
      <c r="E17" s="41">
        <f t="shared" si="7"/>
        <v>1.0227502527805865</v>
      </c>
      <c r="F17" s="44">
        <f t="shared" si="1"/>
        <v>0.014383527554800315</v>
      </c>
      <c r="G17" s="44"/>
      <c r="H17" s="43">
        <v>3302</v>
      </c>
      <c r="I17" s="43">
        <v>2634</v>
      </c>
      <c r="J17" s="45">
        <f t="shared" si="2"/>
        <v>-668</v>
      </c>
      <c r="K17" s="46">
        <f t="shared" si="3"/>
        <v>-0.2023016353725015</v>
      </c>
      <c r="L17" s="46">
        <f>J17/$J$37</f>
        <v>0.009620646945300574</v>
      </c>
      <c r="M17" s="46"/>
      <c r="N17" s="47">
        <f t="shared" si="4"/>
        <v>2.995154451847365</v>
      </c>
      <c r="O17" s="48">
        <f t="shared" si="5"/>
        <v>7.594912680334093</v>
      </c>
      <c r="P17" s="48">
        <f t="shared" si="6"/>
        <v>4.599758228486728</v>
      </c>
    </row>
    <row r="18" spans="1:16" ht="12.75">
      <c r="A18" s="42" t="s">
        <v>9</v>
      </c>
      <c r="B18" s="43">
        <v>5980</v>
      </c>
      <c r="C18" s="43">
        <v>13740</v>
      </c>
      <c r="D18" s="43">
        <f t="shared" si="0"/>
        <v>7760</v>
      </c>
      <c r="E18" s="41">
        <f t="shared" si="7"/>
        <v>1.2976588628762542</v>
      </c>
      <c r="F18" s="44">
        <f t="shared" si="1"/>
        <v>0.011034718124097918</v>
      </c>
      <c r="G18" s="44"/>
      <c r="H18" s="43">
        <v>4496</v>
      </c>
      <c r="I18" s="43">
        <v>6089</v>
      </c>
      <c r="J18" s="45">
        <f t="shared" si="2"/>
        <v>1593</v>
      </c>
      <c r="K18" s="46">
        <f t="shared" si="3"/>
        <v>0.3543149466192171</v>
      </c>
      <c r="L18" s="46"/>
      <c r="M18" s="46"/>
      <c r="N18" s="47">
        <f t="shared" si="4"/>
        <v>1.3300711743772242</v>
      </c>
      <c r="O18" s="48">
        <f t="shared" si="5"/>
        <v>2.2565281655444243</v>
      </c>
      <c r="P18" s="48">
        <f t="shared" si="6"/>
        <v>0.9264569911672</v>
      </c>
    </row>
    <row r="19" spans="1:16" ht="12.75">
      <c r="A19" s="42" t="s">
        <v>10</v>
      </c>
      <c r="B19" s="43">
        <v>805</v>
      </c>
      <c r="C19" s="43">
        <v>1025</v>
      </c>
      <c r="D19" s="43">
        <f t="shared" si="0"/>
        <v>220</v>
      </c>
      <c r="E19" s="41">
        <f t="shared" si="7"/>
        <v>0.2732919254658385</v>
      </c>
      <c r="F19" s="44">
        <f t="shared" si="1"/>
        <v>0.00031283994681720903</v>
      </c>
      <c r="G19" s="44"/>
      <c r="H19" s="43">
        <v>13070</v>
      </c>
      <c r="I19" s="43">
        <v>125</v>
      </c>
      <c r="J19" s="45">
        <f t="shared" si="2"/>
        <v>-12945</v>
      </c>
      <c r="K19" s="46">
        <f t="shared" si="3"/>
        <v>-0.9904361132364193</v>
      </c>
      <c r="L19" s="46">
        <f>J19/$J$37</f>
        <v>0.18643603998041305</v>
      </c>
      <c r="M19" s="46"/>
      <c r="N19" s="47">
        <f t="shared" si="4"/>
        <v>0.061591430757459834</v>
      </c>
      <c r="O19" s="48">
        <f t="shared" si="5"/>
        <v>8.2</v>
      </c>
      <c r="P19" s="48">
        <f t="shared" si="6"/>
        <v>8.13840856924254</v>
      </c>
    </row>
    <row r="20" spans="1:16" ht="12.75">
      <c r="A20" s="42" t="s">
        <v>11</v>
      </c>
      <c r="B20" s="43">
        <v>15480</v>
      </c>
      <c r="C20" s="43">
        <v>29805</v>
      </c>
      <c r="D20" s="43">
        <f t="shared" si="0"/>
        <v>14325</v>
      </c>
      <c r="E20" s="41">
        <f t="shared" si="7"/>
        <v>0.9253875968992248</v>
      </c>
      <c r="F20" s="44">
        <f t="shared" si="1"/>
        <v>0.020370146537075088</v>
      </c>
      <c r="G20" s="44"/>
      <c r="H20" s="43">
        <v>1540</v>
      </c>
      <c r="I20" s="43">
        <v>3000</v>
      </c>
      <c r="J20" s="45">
        <f t="shared" si="2"/>
        <v>1460</v>
      </c>
      <c r="K20" s="46">
        <f t="shared" si="3"/>
        <v>0.948051948051948</v>
      </c>
      <c r="L20" s="46"/>
      <c r="M20" s="46"/>
      <c r="N20" s="47">
        <f t="shared" si="4"/>
        <v>10.051948051948052</v>
      </c>
      <c r="O20" s="48">
        <f t="shared" si="5"/>
        <v>9.935</v>
      </c>
      <c r="P20" s="48">
        <f t="shared" si="6"/>
        <v>-0.11694805194805191</v>
      </c>
    </row>
    <row r="21" spans="1:16" ht="12.75">
      <c r="A21" s="42" t="s">
        <v>12</v>
      </c>
      <c r="B21" s="43">
        <v>12210</v>
      </c>
      <c r="C21" s="43">
        <v>24630</v>
      </c>
      <c r="D21" s="43">
        <f t="shared" si="0"/>
        <v>12420</v>
      </c>
      <c r="E21" s="41">
        <f t="shared" si="7"/>
        <v>1.0171990171990173</v>
      </c>
      <c r="F21" s="44">
        <f t="shared" si="1"/>
        <v>0.01766123699758971</v>
      </c>
      <c r="G21" s="44"/>
      <c r="H21" s="43">
        <v>21085</v>
      </c>
      <c r="I21" s="43">
        <v>27592</v>
      </c>
      <c r="J21" s="45">
        <f t="shared" si="2"/>
        <v>6507</v>
      </c>
      <c r="K21" s="46">
        <f t="shared" si="3"/>
        <v>0.30860801517666586</v>
      </c>
      <c r="L21" s="46"/>
      <c r="M21" s="46"/>
      <c r="N21" s="47">
        <f t="shared" si="4"/>
        <v>0.5790846573393408</v>
      </c>
      <c r="O21" s="48">
        <f t="shared" si="5"/>
        <v>0.892650043490867</v>
      </c>
      <c r="P21" s="48">
        <f t="shared" si="6"/>
        <v>0.3135653861515262</v>
      </c>
    </row>
    <row r="22" spans="1:16" ht="12.75">
      <c r="A22" s="42" t="s">
        <v>13</v>
      </c>
      <c r="B22" s="43">
        <v>71415</v>
      </c>
      <c r="C22" s="43">
        <v>134095</v>
      </c>
      <c r="D22" s="43">
        <f t="shared" si="0"/>
        <v>62680</v>
      </c>
      <c r="E22" s="41">
        <f t="shared" si="7"/>
        <v>0.877686760484492</v>
      </c>
      <c r="F22" s="44">
        <f t="shared" si="1"/>
        <v>0.08913094484773938</v>
      </c>
      <c r="G22" s="44"/>
      <c r="H22" s="43">
        <v>30427</v>
      </c>
      <c r="I22" s="43">
        <v>14628</v>
      </c>
      <c r="J22" s="45">
        <f t="shared" si="2"/>
        <v>-15799</v>
      </c>
      <c r="K22" s="46">
        <f t="shared" si="3"/>
        <v>-0.5192427777960364</v>
      </c>
      <c r="L22" s="46">
        <f>J22/$J$37</f>
        <v>0.22753982198922718</v>
      </c>
      <c r="M22" s="46"/>
      <c r="N22" s="47">
        <f t="shared" si="4"/>
        <v>2.34709304236369</v>
      </c>
      <c r="O22" s="48">
        <f t="shared" si="5"/>
        <v>9.16700847689363</v>
      </c>
      <c r="P22" s="48">
        <f t="shared" si="6"/>
        <v>6.819915434529939</v>
      </c>
    </row>
    <row r="23" spans="1:16" ht="12.75">
      <c r="A23" s="42" t="s">
        <v>14</v>
      </c>
      <c r="B23" s="43">
        <v>9675</v>
      </c>
      <c r="C23" s="43">
        <v>19355</v>
      </c>
      <c r="D23" s="43">
        <f t="shared" si="0"/>
        <v>9680</v>
      </c>
      <c r="E23" s="41">
        <f t="shared" si="7"/>
        <v>1.0005167958656331</v>
      </c>
      <c r="F23" s="44">
        <f t="shared" si="1"/>
        <v>0.013764957659957198</v>
      </c>
      <c r="G23" s="44"/>
      <c r="H23" s="43">
        <v>5882</v>
      </c>
      <c r="I23" s="43">
        <v>2695</v>
      </c>
      <c r="J23" s="45">
        <f t="shared" si="2"/>
        <v>-3187</v>
      </c>
      <c r="K23" s="46">
        <f t="shared" si="3"/>
        <v>-0.5418225093505611</v>
      </c>
      <c r="L23" s="46">
        <f>J23/$J$37</f>
        <v>0.04589970331537863</v>
      </c>
      <c r="M23" s="46"/>
      <c r="N23" s="47">
        <f t="shared" si="4"/>
        <v>1.6448486909214552</v>
      </c>
      <c r="O23" s="48">
        <f t="shared" si="5"/>
        <v>7.181818181818182</v>
      </c>
      <c r="P23" s="48">
        <f t="shared" si="6"/>
        <v>5.536969490896727</v>
      </c>
    </row>
    <row r="24" spans="1:16" ht="12.75">
      <c r="A24" s="42" t="s">
        <v>15</v>
      </c>
      <c r="B24" s="43">
        <v>13245</v>
      </c>
      <c r="C24" s="43">
        <v>21835</v>
      </c>
      <c r="D24" s="43">
        <f t="shared" si="0"/>
        <v>8590</v>
      </c>
      <c r="E24" s="41">
        <f t="shared" si="7"/>
        <v>0.6485466213665534</v>
      </c>
      <c r="F24" s="44">
        <f t="shared" si="1"/>
        <v>0.012214977923453753</v>
      </c>
      <c r="G24" s="44"/>
      <c r="H24" s="43">
        <v>2319</v>
      </c>
      <c r="I24" s="43">
        <v>832</v>
      </c>
      <c r="J24" s="45">
        <f t="shared" si="2"/>
        <v>-1487</v>
      </c>
      <c r="K24" s="46">
        <f t="shared" si="3"/>
        <v>-0.641224665804226</v>
      </c>
      <c r="L24" s="46">
        <f>J24/$J$37</f>
        <v>0.02141602096955382</v>
      </c>
      <c r="M24" s="46"/>
      <c r="N24" s="47">
        <f t="shared" si="4"/>
        <v>5.711513583441138</v>
      </c>
      <c r="O24" s="48">
        <f t="shared" si="5"/>
        <v>26.243990384615383</v>
      </c>
      <c r="P24" s="48">
        <f>O24-N24</f>
        <v>20.532476801174244</v>
      </c>
    </row>
    <row r="25" spans="1:16" ht="12.75">
      <c r="A25" s="42" t="s">
        <v>16</v>
      </c>
      <c r="B25" s="43">
        <v>22555</v>
      </c>
      <c r="C25" s="43">
        <v>36615</v>
      </c>
      <c r="D25" s="43">
        <f t="shared" si="0"/>
        <v>14060</v>
      </c>
      <c r="E25" s="41">
        <f t="shared" si="7"/>
        <v>0.6233651075149634</v>
      </c>
      <c r="F25" s="44">
        <f t="shared" si="1"/>
        <v>0.019993316601136176</v>
      </c>
      <c r="G25" s="44"/>
      <c r="H25" s="43">
        <v>13947</v>
      </c>
      <c r="I25" s="43">
        <v>17295</v>
      </c>
      <c r="J25" s="45">
        <f t="shared" si="2"/>
        <v>3348</v>
      </c>
      <c r="K25" s="46">
        <f t="shared" si="3"/>
        <v>0.2400516240051624</v>
      </c>
      <c r="L25" s="46"/>
      <c r="M25" s="46"/>
      <c r="N25" s="47">
        <f t="shared" si="4"/>
        <v>1.617193661719366</v>
      </c>
      <c r="O25" s="48">
        <f t="shared" si="5"/>
        <v>2.1170858629661753</v>
      </c>
      <c r="P25" s="48">
        <f t="shared" si="6"/>
        <v>0.4998922012468092</v>
      </c>
    </row>
    <row r="26" spans="1:16" ht="12.75">
      <c r="A26" s="42" t="s">
        <v>17</v>
      </c>
      <c r="B26" s="43">
        <v>37365</v>
      </c>
      <c r="C26" s="43">
        <v>60840</v>
      </c>
      <c r="D26" s="43">
        <f t="shared" si="0"/>
        <v>23475</v>
      </c>
      <c r="E26" s="41">
        <f t="shared" si="7"/>
        <v>0.6282617422721799</v>
      </c>
      <c r="F26" s="44">
        <f t="shared" si="1"/>
        <v>0.03338144432515446</v>
      </c>
      <c r="G26" s="44"/>
      <c r="H26" s="43">
        <v>10283</v>
      </c>
      <c r="I26" s="43">
        <v>18944</v>
      </c>
      <c r="J26" s="45">
        <f t="shared" si="2"/>
        <v>8661</v>
      </c>
      <c r="K26" s="46">
        <f t="shared" si="3"/>
        <v>0.842263930759506</v>
      </c>
      <c r="L26" s="46"/>
      <c r="M26" s="46"/>
      <c r="N26" s="47">
        <f t="shared" si="4"/>
        <v>3.6336672177380143</v>
      </c>
      <c r="O26" s="48">
        <f t="shared" si="5"/>
        <v>3.211570945945946</v>
      </c>
      <c r="P26" s="48">
        <f t="shared" si="6"/>
        <v>-0.4220962717920682</v>
      </c>
    </row>
    <row r="27" spans="1:16" ht="12.75">
      <c r="A27" s="42" t="s">
        <v>18</v>
      </c>
      <c r="B27" s="43">
        <v>12895</v>
      </c>
      <c r="C27" s="43">
        <v>19165</v>
      </c>
      <c r="D27" s="43">
        <f t="shared" si="0"/>
        <v>6270</v>
      </c>
      <c r="E27" s="41">
        <f t="shared" si="7"/>
        <v>0.48623497479643274</v>
      </c>
      <c r="F27" s="44">
        <f t="shared" si="1"/>
        <v>0.008915938484290458</v>
      </c>
      <c r="G27" s="44"/>
      <c r="H27" s="43">
        <v>8630</v>
      </c>
      <c r="I27" s="43">
        <v>7944</v>
      </c>
      <c r="J27" s="45">
        <f t="shared" si="2"/>
        <v>-686</v>
      </c>
      <c r="K27" s="46">
        <f t="shared" si="3"/>
        <v>-0.0794901506373117</v>
      </c>
      <c r="L27" s="46">
        <f>J27/$J$37</f>
        <v>0.0098798859348446</v>
      </c>
      <c r="M27" s="46"/>
      <c r="N27" s="47">
        <f t="shared" si="4"/>
        <v>1.4942062572421784</v>
      </c>
      <c r="O27" s="48">
        <f t="shared" si="5"/>
        <v>2.412512588116818</v>
      </c>
      <c r="P27" s="48">
        <f t="shared" si="6"/>
        <v>0.9183063308746395</v>
      </c>
    </row>
    <row r="28" spans="1:16" ht="12.75">
      <c r="A28" s="42" t="s">
        <v>19</v>
      </c>
      <c r="B28" s="43">
        <v>29155</v>
      </c>
      <c r="C28" s="43">
        <v>75900</v>
      </c>
      <c r="D28" s="43">
        <f t="shared" si="0"/>
        <v>46745</v>
      </c>
      <c r="E28" s="41">
        <f t="shared" si="7"/>
        <v>1.6033270451037558</v>
      </c>
      <c r="F28" s="44">
        <f t="shared" si="1"/>
        <v>0.06647137869986562</v>
      </c>
      <c r="G28" s="44"/>
      <c r="H28" s="43">
        <v>26594</v>
      </c>
      <c r="I28" s="43">
        <v>32220</v>
      </c>
      <c r="J28" s="45">
        <f t="shared" si="2"/>
        <v>5626</v>
      </c>
      <c r="K28" s="46">
        <f t="shared" si="3"/>
        <v>0.21155147777694217</v>
      </c>
      <c r="L28" s="46"/>
      <c r="M28" s="46"/>
      <c r="N28" s="47">
        <f t="shared" si="4"/>
        <v>1.0962999172745733</v>
      </c>
      <c r="O28" s="48">
        <f t="shared" si="5"/>
        <v>2.355679702048417</v>
      </c>
      <c r="P28" s="48">
        <f t="shared" si="6"/>
        <v>1.2593797847738437</v>
      </c>
    </row>
    <row r="29" spans="1:16" ht="12.75">
      <c r="A29" s="42" t="s">
        <v>20</v>
      </c>
      <c r="B29" s="43">
        <v>10580</v>
      </c>
      <c r="C29" s="43">
        <v>22305</v>
      </c>
      <c r="D29" s="43">
        <f t="shared" si="0"/>
        <v>11725</v>
      </c>
      <c r="E29" s="41">
        <f t="shared" si="7"/>
        <v>1.1082230623818525</v>
      </c>
      <c r="F29" s="44">
        <f t="shared" si="1"/>
        <v>0.016672947165598983</v>
      </c>
      <c r="G29" s="44"/>
      <c r="H29" s="43">
        <v>4017</v>
      </c>
      <c r="I29" s="43">
        <v>4061</v>
      </c>
      <c r="J29" s="45">
        <f t="shared" si="2"/>
        <v>44</v>
      </c>
      <c r="K29" s="46">
        <f t="shared" si="3"/>
        <v>0.01095344784665173</v>
      </c>
      <c r="L29" s="46"/>
      <c r="M29" s="46"/>
      <c r="N29" s="47">
        <f t="shared" si="4"/>
        <v>2.6338063231267115</v>
      </c>
      <c r="O29" s="48">
        <f t="shared" si="5"/>
        <v>5.492489534597389</v>
      </c>
      <c r="P29" s="48">
        <f t="shared" si="6"/>
        <v>2.858683211470678</v>
      </c>
    </row>
    <row r="30" spans="1:16" ht="12.75">
      <c r="A30" s="42" t="s">
        <v>21</v>
      </c>
      <c r="B30" s="43">
        <v>117540</v>
      </c>
      <c r="C30" s="43">
        <v>324625</v>
      </c>
      <c r="D30" s="43">
        <f t="shared" si="0"/>
        <v>207085</v>
      </c>
      <c r="E30" s="41">
        <f t="shared" si="7"/>
        <v>1.7618257614429131</v>
      </c>
      <c r="F30" s="44">
        <f t="shared" si="1"/>
        <v>0.2944748199392806</v>
      </c>
      <c r="G30" s="44"/>
      <c r="H30" s="43">
        <v>34742</v>
      </c>
      <c r="I30" s="43">
        <v>32611</v>
      </c>
      <c r="J30" s="45">
        <f t="shared" si="2"/>
        <v>-2131</v>
      </c>
      <c r="K30" s="46">
        <f t="shared" si="3"/>
        <v>-0.0613378619538311</v>
      </c>
      <c r="L30" s="46">
        <f>J30/$J$37</f>
        <v>0.03069101592879569</v>
      </c>
      <c r="M30" s="46"/>
      <c r="N30" s="47">
        <f t="shared" si="4"/>
        <v>3.3832249150883658</v>
      </c>
      <c r="O30" s="48">
        <f t="shared" si="5"/>
        <v>9.954463217932599</v>
      </c>
      <c r="P30" s="48">
        <f t="shared" si="6"/>
        <v>6.5712383028442325</v>
      </c>
    </row>
    <row r="31" spans="1:16" ht="12.75">
      <c r="A31" s="42" t="s">
        <v>22</v>
      </c>
      <c r="B31" s="43">
        <v>17805</v>
      </c>
      <c r="C31" s="43">
        <v>35700</v>
      </c>
      <c r="D31" s="43">
        <f t="shared" si="0"/>
        <v>17895</v>
      </c>
      <c r="E31" s="41">
        <f t="shared" si="7"/>
        <v>1.0050547598989048</v>
      </c>
      <c r="F31" s="44">
        <f t="shared" si="1"/>
        <v>0.025446685674063434</v>
      </c>
      <c r="G31" s="44"/>
      <c r="H31" s="43">
        <v>19801</v>
      </c>
      <c r="I31" s="43">
        <v>10043</v>
      </c>
      <c r="J31" s="45">
        <f t="shared" si="2"/>
        <v>-9758</v>
      </c>
      <c r="K31" s="46">
        <f t="shared" si="3"/>
        <v>-0.49280339376799154</v>
      </c>
      <c r="L31" s="46">
        <f>J31/$J$37</f>
        <v>0.14053633666503443</v>
      </c>
      <c r="M31" s="46"/>
      <c r="N31" s="47">
        <f t="shared" si="4"/>
        <v>0.8991970102520075</v>
      </c>
      <c r="O31" s="48">
        <f t="shared" si="5"/>
        <v>3.554714726675296</v>
      </c>
      <c r="P31" s="48">
        <f t="shared" si="6"/>
        <v>2.6555177164232884</v>
      </c>
    </row>
    <row r="32" spans="1:16" ht="12.75">
      <c r="A32" s="42" t="s">
        <v>23</v>
      </c>
      <c r="B32" s="43">
        <v>36905</v>
      </c>
      <c r="C32" s="43">
        <v>50160</v>
      </c>
      <c r="D32" s="43">
        <f t="shared" si="0"/>
        <v>13255</v>
      </c>
      <c r="E32" s="41">
        <f t="shared" si="7"/>
        <v>0.3591654247391952</v>
      </c>
      <c r="F32" s="44">
        <f t="shared" si="1"/>
        <v>0.018848606795736845</v>
      </c>
      <c r="G32" s="44"/>
      <c r="H32" s="43">
        <v>13198</v>
      </c>
      <c r="I32" s="43">
        <v>15296</v>
      </c>
      <c r="J32" s="45">
        <f t="shared" si="2"/>
        <v>2098</v>
      </c>
      <c r="K32" s="46">
        <f t="shared" si="3"/>
        <v>0.15896347931504773</v>
      </c>
      <c r="L32" s="46"/>
      <c r="M32" s="46"/>
      <c r="N32" s="47">
        <f t="shared" si="4"/>
        <v>2.7962570086376726</v>
      </c>
      <c r="O32" s="48">
        <f t="shared" si="5"/>
        <v>3.2792887029288704</v>
      </c>
      <c r="P32" s="48">
        <f t="shared" si="6"/>
        <v>0.48303169429119786</v>
      </c>
    </row>
    <row r="33" spans="1:16" s="49" customFormat="1" ht="12.75">
      <c r="A33" s="42" t="s">
        <v>24</v>
      </c>
      <c r="B33" s="43">
        <v>49510</v>
      </c>
      <c r="C33" s="43">
        <v>72750</v>
      </c>
      <c r="D33" s="43">
        <f t="shared" si="0"/>
        <v>23240</v>
      </c>
      <c r="E33" s="41">
        <f t="shared" si="7"/>
        <v>0.46940012118763885</v>
      </c>
      <c r="F33" s="44">
        <f t="shared" si="1"/>
        <v>0.03304727438196336</v>
      </c>
      <c r="G33" s="44"/>
      <c r="H33" s="43">
        <v>26921</v>
      </c>
      <c r="I33" s="43">
        <v>41702</v>
      </c>
      <c r="J33" s="45">
        <f t="shared" si="2"/>
        <v>14781</v>
      </c>
      <c r="K33" s="46">
        <f t="shared" si="3"/>
        <v>0.5490509267857806</v>
      </c>
      <c r="L33" s="46"/>
      <c r="M33" s="46"/>
      <c r="N33" s="47">
        <f t="shared" si="4"/>
        <v>1.8390847293934103</v>
      </c>
      <c r="O33" s="48">
        <f t="shared" si="5"/>
        <v>1.744520646491775</v>
      </c>
      <c r="P33" s="48">
        <f t="shared" si="6"/>
        <v>-0.0945640829016352</v>
      </c>
    </row>
    <row r="34" spans="1:16" ht="12.75">
      <c r="A34" s="42" t="s">
        <v>25</v>
      </c>
      <c r="B34" s="43">
        <v>196655</v>
      </c>
      <c r="C34" s="43">
        <v>260545</v>
      </c>
      <c r="D34" s="43">
        <f t="shared" si="0"/>
        <v>63890</v>
      </c>
      <c r="E34" s="41">
        <f t="shared" si="7"/>
        <v>0.3248836795403117</v>
      </c>
      <c r="F34" s="44">
        <f t="shared" si="1"/>
        <v>0.09085156455523402</v>
      </c>
      <c r="G34" s="44"/>
      <c r="H34" s="43">
        <v>25804</v>
      </c>
      <c r="I34" s="43">
        <v>29642</v>
      </c>
      <c r="J34" s="45">
        <f t="shared" si="2"/>
        <v>3838</v>
      </c>
      <c r="K34" s="46">
        <f t="shared" si="3"/>
        <v>0.14873662997984807</v>
      </c>
      <c r="L34" s="46"/>
      <c r="M34" s="46"/>
      <c r="N34" s="47">
        <f t="shared" si="4"/>
        <v>7.621105254999225</v>
      </c>
      <c r="O34" s="48">
        <f t="shared" si="5"/>
        <v>8.78972404021321</v>
      </c>
      <c r="P34" s="48">
        <f t="shared" si="6"/>
        <v>1.1686187852139849</v>
      </c>
    </row>
    <row r="35" spans="1:16" ht="12.75">
      <c r="A35" s="42" t="s">
        <v>26</v>
      </c>
      <c r="B35" s="43">
        <v>86250</v>
      </c>
      <c r="C35" s="43">
        <v>168015</v>
      </c>
      <c r="D35" s="43">
        <f t="shared" si="0"/>
        <v>81765</v>
      </c>
      <c r="E35" s="41">
        <f t="shared" si="7"/>
        <v>0.948</v>
      </c>
      <c r="F35" s="44">
        <f t="shared" si="1"/>
        <v>0.11626981023413226</v>
      </c>
      <c r="G35" s="44"/>
      <c r="H35" s="43">
        <v>50737</v>
      </c>
      <c r="I35" s="43">
        <v>36231</v>
      </c>
      <c r="J35" s="45">
        <f t="shared" si="2"/>
        <v>-14506</v>
      </c>
      <c r="K35" s="46">
        <f t="shared" si="3"/>
        <v>-0.28590574925596707</v>
      </c>
      <c r="L35" s="46">
        <f>J35/$J$37</f>
        <v>0.20891782124031455</v>
      </c>
      <c r="M35" s="46"/>
      <c r="N35" s="47">
        <f t="shared" si="4"/>
        <v>1.6999428425015275</v>
      </c>
      <c r="O35" s="48">
        <f t="shared" si="5"/>
        <v>4.637327150782479</v>
      </c>
      <c r="P35" s="48">
        <f t="shared" si="6"/>
        <v>2.9373843082809517</v>
      </c>
    </row>
    <row r="36" spans="1:16" s="16" customFormat="1" ht="12.75">
      <c r="A36" s="55" t="s">
        <v>54</v>
      </c>
      <c r="B36" s="56">
        <v>807850</v>
      </c>
      <c r="C36" s="29">
        <v>1511085</v>
      </c>
      <c r="D36" s="57">
        <f t="shared" si="0"/>
        <v>703235</v>
      </c>
      <c r="E36" s="58">
        <f t="shared" si="7"/>
        <v>0.87050194961936</v>
      </c>
      <c r="F36" s="44"/>
      <c r="G36" s="56"/>
      <c r="H36" s="56">
        <v>346063</v>
      </c>
      <c r="I36" s="29">
        <v>325466</v>
      </c>
      <c r="J36" s="57">
        <f t="shared" si="2"/>
        <v>-20597</v>
      </c>
      <c r="K36" s="58">
        <f t="shared" si="3"/>
        <v>-0.05951806462985063</v>
      </c>
      <c r="L36" s="59"/>
      <c r="M36" s="59"/>
      <c r="N36" s="60">
        <f t="shared" si="4"/>
        <v>2.3344015396040607</v>
      </c>
      <c r="O36" s="59">
        <f t="shared" si="5"/>
        <v>4.642835196303147</v>
      </c>
      <c r="P36" s="59">
        <f t="shared" si="6"/>
        <v>2.308433656699086</v>
      </c>
    </row>
    <row r="37" spans="1:16" ht="12.75">
      <c r="A37" s="49"/>
      <c r="B37" s="49"/>
      <c r="C37" s="49"/>
      <c r="D37" s="49"/>
      <c r="E37" s="49"/>
      <c r="F37" s="49"/>
      <c r="G37" s="49"/>
      <c r="H37" s="49"/>
      <c r="I37" s="51" t="s">
        <v>48</v>
      </c>
      <c r="J37" s="52">
        <f>J11+J12+J16+J19+J22+J23+J24+J27+J30+J31+J35+J17</f>
        <v>-69434</v>
      </c>
      <c r="K37" s="49"/>
      <c r="L37" s="49"/>
      <c r="M37" s="49"/>
      <c r="N37" s="49"/>
      <c r="O37" s="49"/>
      <c r="P37" s="49"/>
    </row>
    <row r="38" ht="12.75">
      <c r="A38" s="5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73"/>
  <sheetViews>
    <sheetView tabSelected="1" zoomScale="105" zoomScaleNormal="105" zoomScalePageLayoutView="0" workbookViewId="0" topLeftCell="A1">
      <pane xSplit="1" topLeftCell="B1" activePane="topRight" state="frozen"/>
      <selection pane="topLeft" activeCell="A1" sqref="A1"/>
      <selection pane="topRight" activeCell="A8" sqref="A8"/>
    </sheetView>
  </sheetViews>
  <sheetFormatPr defaultColWidth="9.140625" defaultRowHeight="12.75"/>
  <cols>
    <col min="1" max="1" width="42.00390625" style="0" customWidth="1"/>
    <col min="2" max="7" width="14.7109375" style="0" customWidth="1"/>
    <col min="8" max="8" width="16.421875" style="0" customWidth="1"/>
    <col min="9" max="14" width="14.7109375" style="0" customWidth="1"/>
    <col min="15" max="15" width="17.421875" style="0" customWidth="1"/>
    <col min="16" max="16" width="11.8515625" style="38" customWidth="1"/>
    <col min="17" max="17" width="17.28125" style="0" customWidth="1"/>
    <col min="18" max="18" width="13.8515625" style="0" customWidth="1"/>
    <col min="19" max="19" width="16.7109375" style="0" customWidth="1"/>
  </cols>
  <sheetData>
    <row r="1" spans="1:16" ht="15.75">
      <c r="A1" s="63" t="s">
        <v>34</v>
      </c>
      <c r="P1" s="32"/>
    </row>
    <row r="2" spans="1:16" ht="12.75">
      <c r="A2" s="21"/>
      <c r="P2" s="33"/>
    </row>
    <row r="4" spans="1:19" s="10" customFormat="1" ht="21.75" customHeight="1">
      <c r="A4" s="39" t="s">
        <v>0</v>
      </c>
      <c r="B4" s="40" t="s">
        <v>35</v>
      </c>
      <c r="C4" s="50" t="s">
        <v>46</v>
      </c>
      <c r="D4" s="40" t="s">
        <v>38</v>
      </c>
      <c r="E4" s="9" t="s">
        <v>41</v>
      </c>
      <c r="F4" s="40" t="s">
        <v>44</v>
      </c>
      <c r="G4" s="40"/>
      <c r="H4" s="40" t="s">
        <v>36</v>
      </c>
      <c r="I4" s="40" t="s">
        <v>45</v>
      </c>
      <c r="J4" s="40" t="s">
        <v>39</v>
      </c>
      <c r="K4" s="9" t="s">
        <v>42</v>
      </c>
      <c r="L4" s="40" t="s">
        <v>43</v>
      </c>
      <c r="M4" s="40"/>
      <c r="N4" s="40" t="s">
        <v>37</v>
      </c>
      <c r="O4" s="40" t="s">
        <v>49</v>
      </c>
      <c r="P4" s="34" t="s">
        <v>28</v>
      </c>
      <c r="Q4" s="9" t="s">
        <v>29</v>
      </c>
      <c r="R4" s="40"/>
      <c r="S4" s="40"/>
    </row>
    <row r="5" spans="1:19" ht="12.75">
      <c r="A5" s="25" t="s">
        <v>1</v>
      </c>
      <c r="B5" s="4">
        <v>960</v>
      </c>
      <c r="C5" s="4">
        <v>8805</v>
      </c>
      <c r="D5" s="4">
        <f aca="true" t="shared" si="0" ref="D5:D31">C5-B5</f>
        <v>7845</v>
      </c>
      <c r="E5" s="41" t="s">
        <v>40</v>
      </c>
      <c r="F5" s="41" t="s">
        <v>40</v>
      </c>
      <c r="G5" s="4"/>
      <c r="H5" s="4">
        <v>655</v>
      </c>
      <c r="I5" s="4">
        <v>9720</v>
      </c>
      <c r="J5" s="4">
        <f aca="true" t="shared" si="1" ref="J5:J31">I5-H5</f>
        <v>9065</v>
      </c>
      <c r="K5" s="41" t="s">
        <v>40</v>
      </c>
      <c r="L5" s="41" t="s">
        <v>40</v>
      </c>
      <c r="M5" s="6"/>
      <c r="N5" s="4">
        <v>1615</v>
      </c>
      <c r="O5" s="4">
        <v>18525</v>
      </c>
      <c r="P5" s="35">
        <f aca="true" t="shared" si="2" ref="P5:P31">O5-N5</f>
        <v>16910</v>
      </c>
      <c r="Q5" s="41" t="s">
        <v>40</v>
      </c>
      <c r="R5" s="4"/>
      <c r="S5" s="4"/>
    </row>
    <row r="6" spans="1:19" ht="12.75">
      <c r="A6" s="25" t="s">
        <v>2</v>
      </c>
      <c r="B6" s="4">
        <v>17590</v>
      </c>
      <c r="C6" s="4">
        <v>29930</v>
      </c>
      <c r="D6" s="4">
        <f t="shared" si="0"/>
        <v>12340</v>
      </c>
      <c r="E6" s="6">
        <f aca="true" t="shared" si="3" ref="E6:E31">D6/B6</f>
        <v>0.7015349630471859</v>
      </c>
      <c r="F6" s="6">
        <f aca="true" t="shared" si="4" ref="F6:F31">D6/P6</f>
        <v>0.6691973969631236</v>
      </c>
      <c r="G6" s="4"/>
      <c r="H6" s="4">
        <v>5930</v>
      </c>
      <c r="I6" s="4">
        <v>12035</v>
      </c>
      <c r="J6" s="4">
        <f t="shared" si="1"/>
        <v>6105</v>
      </c>
      <c r="K6" s="6">
        <f aca="true" t="shared" si="5" ref="K6:K31">J6/H6</f>
        <v>1.0295109612141653</v>
      </c>
      <c r="L6" s="6">
        <f aca="true" t="shared" si="6" ref="L6:L31">J6/P6</f>
        <v>0.33107375271149675</v>
      </c>
      <c r="M6" s="6"/>
      <c r="N6" s="4">
        <v>23525</v>
      </c>
      <c r="O6" s="4">
        <v>41965</v>
      </c>
      <c r="P6" s="35">
        <f t="shared" si="2"/>
        <v>18440</v>
      </c>
      <c r="Q6" s="6">
        <f aca="true" t="shared" si="7" ref="Q6:Q30">P6/N6</f>
        <v>0.7838469713071201</v>
      </c>
      <c r="R6" s="4"/>
      <c r="S6" s="4"/>
    </row>
    <row r="7" spans="1:19" ht="12.75">
      <c r="A7" s="25" t="s">
        <v>3</v>
      </c>
      <c r="B7" s="4">
        <v>4840</v>
      </c>
      <c r="C7" s="4">
        <v>7750</v>
      </c>
      <c r="D7" s="4">
        <f t="shared" si="0"/>
        <v>2910</v>
      </c>
      <c r="E7" s="6">
        <f t="shared" si="3"/>
        <v>0.6012396694214877</v>
      </c>
      <c r="F7" s="6">
        <f t="shared" si="4"/>
        <v>0.61198738170347</v>
      </c>
      <c r="G7" s="4"/>
      <c r="H7" s="4">
        <v>1915</v>
      </c>
      <c r="I7" s="4">
        <v>3760</v>
      </c>
      <c r="J7" s="4">
        <f t="shared" si="1"/>
        <v>1845</v>
      </c>
      <c r="K7" s="6">
        <f t="shared" si="5"/>
        <v>0.9634464751958225</v>
      </c>
      <c r="L7" s="6">
        <f t="shared" si="6"/>
        <v>0.38801261829652994</v>
      </c>
      <c r="M7" s="6"/>
      <c r="N7" s="4">
        <v>6755</v>
      </c>
      <c r="O7" s="4">
        <v>11510</v>
      </c>
      <c r="P7" s="35">
        <f t="shared" si="2"/>
        <v>4755</v>
      </c>
      <c r="Q7" s="6">
        <f t="shared" si="7"/>
        <v>0.7039230199851961</v>
      </c>
      <c r="R7" s="4"/>
      <c r="S7" s="4"/>
    </row>
    <row r="8" spans="1:19" ht="12.75">
      <c r="A8" s="25" t="s">
        <v>4</v>
      </c>
      <c r="B8" s="4">
        <v>8015</v>
      </c>
      <c r="C8" s="4">
        <v>13680</v>
      </c>
      <c r="D8" s="4">
        <f t="shared" si="0"/>
        <v>5665</v>
      </c>
      <c r="E8" s="6">
        <f t="shared" si="3"/>
        <v>0.7067997504678727</v>
      </c>
      <c r="F8" s="6">
        <f t="shared" si="4"/>
        <v>0.8486891385767791</v>
      </c>
      <c r="G8" s="4"/>
      <c r="H8" s="4">
        <v>750</v>
      </c>
      <c r="I8" s="4">
        <v>1760</v>
      </c>
      <c r="J8" s="4">
        <f t="shared" si="1"/>
        <v>1010</v>
      </c>
      <c r="K8" s="6">
        <f t="shared" si="5"/>
        <v>1.3466666666666667</v>
      </c>
      <c r="L8" s="6">
        <f t="shared" si="6"/>
        <v>0.15131086142322098</v>
      </c>
      <c r="M8" s="6"/>
      <c r="N8" s="4">
        <v>8765</v>
      </c>
      <c r="O8" s="4">
        <v>15440</v>
      </c>
      <c r="P8" s="35">
        <f t="shared" si="2"/>
        <v>6675</v>
      </c>
      <c r="Q8" s="6">
        <f t="shared" si="7"/>
        <v>0.7615516257843696</v>
      </c>
      <c r="R8" s="4"/>
      <c r="S8" s="4"/>
    </row>
    <row r="9" spans="1:19" ht="12.75">
      <c r="A9" s="25" t="s">
        <v>5</v>
      </c>
      <c r="B9" s="4">
        <v>235</v>
      </c>
      <c r="C9" s="4">
        <v>400</v>
      </c>
      <c r="D9" s="4">
        <f t="shared" si="0"/>
        <v>165</v>
      </c>
      <c r="E9" s="6">
        <f t="shared" si="3"/>
        <v>0.7021276595744681</v>
      </c>
      <c r="F9" s="6">
        <f t="shared" si="4"/>
        <v>0.2727272727272727</v>
      </c>
      <c r="G9" s="4"/>
      <c r="H9" s="4">
        <v>210</v>
      </c>
      <c r="I9" s="4">
        <v>650</v>
      </c>
      <c r="J9" s="4">
        <f t="shared" si="1"/>
        <v>440</v>
      </c>
      <c r="K9" s="6">
        <f t="shared" si="5"/>
        <v>2.0952380952380953</v>
      </c>
      <c r="L9" s="6">
        <f t="shared" si="6"/>
        <v>0.7272727272727273</v>
      </c>
      <c r="M9" s="6"/>
      <c r="N9" s="4">
        <v>445</v>
      </c>
      <c r="O9" s="4">
        <v>1050</v>
      </c>
      <c r="P9" s="35">
        <f t="shared" si="2"/>
        <v>605</v>
      </c>
      <c r="Q9" s="6">
        <f t="shared" si="7"/>
        <v>1.3595505617977528</v>
      </c>
      <c r="R9" s="4"/>
      <c r="S9" s="4"/>
    </row>
    <row r="10" spans="1:19" ht="12.75">
      <c r="A10" s="25" t="s">
        <v>6</v>
      </c>
      <c r="B10" s="4">
        <v>3255</v>
      </c>
      <c r="C10" s="4">
        <v>8060</v>
      </c>
      <c r="D10" s="4">
        <f t="shared" si="0"/>
        <v>4805</v>
      </c>
      <c r="E10" s="6">
        <f t="shared" si="3"/>
        <v>1.4761904761904763</v>
      </c>
      <c r="F10" s="6">
        <f t="shared" si="4"/>
        <v>0.3895419537900284</v>
      </c>
      <c r="G10" s="4"/>
      <c r="H10" s="4">
        <v>2900</v>
      </c>
      <c r="I10" s="4">
        <v>10430</v>
      </c>
      <c r="J10" s="4">
        <f t="shared" si="1"/>
        <v>7530</v>
      </c>
      <c r="K10" s="6">
        <f t="shared" si="5"/>
        <v>2.5965517241379312</v>
      </c>
      <c r="L10" s="6">
        <f t="shared" si="6"/>
        <v>0.6104580462099716</v>
      </c>
      <c r="M10" s="6"/>
      <c r="N10" s="4">
        <v>6155</v>
      </c>
      <c r="O10" s="4">
        <v>18490</v>
      </c>
      <c r="P10" s="35">
        <f t="shared" si="2"/>
        <v>12335</v>
      </c>
      <c r="Q10" s="6">
        <f t="shared" si="7"/>
        <v>2.0040617384240456</v>
      </c>
      <c r="R10" s="4"/>
      <c r="S10" s="4"/>
    </row>
    <row r="11" spans="1:19" ht="12.75">
      <c r="A11" s="25" t="s">
        <v>7</v>
      </c>
      <c r="B11" s="4">
        <v>2950</v>
      </c>
      <c r="C11" s="4">
        <v>7305</v>
      </c>
      <c r="D11" s="4">
        <f t="shared" si="0"/>
        <v>4355</v>
      </c>
      <c r="E11" s="6">
        <f t="shared" si="3"/>
        <v>1.476271186440678</v>
      </c>
      <c r="F11" s="6">
        <f t="shared" si="4"/>
        <v>0.5234375</v>
      </c>
      <c r="G11" s="4"/>
      <c r="H11" s="4">
        <v>1730</v>
      </c>
      <c r="I11" s="4">
        <v>5695</v>
      </c>
      <c r="J11" s="4">
        <f t="shared" si="1"/>
        <v>3965</v>
      </c>
      <c r="K11" s="6">
        <f t="shared" si="5"/>
        <v>2.291907514450867</v>
      </c>
      <c r="L11" s="6">
        <f t="shared" si="6"/>
        <v>0.4765625</v>
      </c>
      <c r="M11" s="6"/>
      <c r="N11" s="4">
        <v>4680</v>
      </c>
      <c r="O11" s="4">
        <v>13000</v>
      </c>
      <c r="P11" s="35">
        <f t="shared" si="2"/>
        <v>8320</v>
      </c>
      <c r="Q11" s="6">
        <f t="shared" si="7"/>
        <v>1.7777777777777777</v>
      </c>
      <c r="R11" s="4"/>
      <c r="S11" s="4"/>
    </row>
    <row r="12" spans="1:19" ht="12.75">
      <c r="A12" s="25" t="s">
        <v>8</v>
      </c>
      <c r="B12" s="4">
        <v>9070</v>
      </c>
      <c r="C12" s="4">
        <v>17935</v>
      </c>
      <c r="D12" s="4">
        <f t="shared" si="0"/>
        <v>8865</v>
      </c>
      <c r="E12" s="6">
        <f t="shared" si="3"/>
        <v>0.9773980154355016</v>
      </c>
      <c r="F12" s="6">
        <f t="shared" si="4"/>
        <v>0.8764211566979733</v>
      </c>
      <c r="G12" s="4"/>
      <c r="H12" s="4">
        <v>820</v>
      </c>
      <c r="I12" s="4">
        <v>2070</v>
      </c>
      <c r="J12" s="4">
        <f t="shared" si="1"/>
        <v>1250</v>
      </c>
      <c r="K12" s="6">
        <f t="shared" si="5"/>
        <v>1.524390243902439</v>
      </c>
      <c r="L12" s="6">
        <f t="shared" si="6"/>
        <v>0.12357884330202669</v>
      </c>
      <c r="M12" s="6"/>
      <c r="N12" s="4">
        <v>9890</v>
      </c>
      <c r="O12" s="4">
        <v>20005</v>
      </c>
      <c r="P12" s="35">
        <f t="shared" si="2"/>
        <v>10115</v>
      </c>
      <c r="Q12" s="6">
        <f t="shared" si="7"/>
        <v>1.0227502527805865</v>
      </c>
      <c r="R12" s="4"/>
      <c r="S12" s="4"/>
    </row>
    <row r="13" spans="1:19" ht="12.75">
      <c r="A13" s="25" t="s">
        <v>9</v>
      </c>
      <c r="B13" s="4">
        <v>3070</v>
      </c>
      <c r="C13" s="4">
        <v>5745</v>
      </c>
      <c r="D13" s="4">
        <f t="shared" si="0"/>
        <v>2675</v>
      </c>
      <c r="E13" s="6">
        <f t="shared" si="3"/>
        <v>0.8713355048859935</v>
      </c>
      <c r="F13" s="6">
        <f t="shared" si="4"/>
        <v>0.3447164948453608</v>
      </c>
      <c r="G13" s="4"/>
      <c r="H13" s="4">
        <v>2910</v>
      </c>
      <c r="I13" s="4">
        <v>7995</v>
      </c>
      <c r="J13" s="4">
        <f t="shared" si="1"/>
        <v>5085</v>
      </c>
      <c r="K13" s="6">
        <f t="shared" si="5"/>
        <v>1.7474226804123711</v>
      </c>
      <c r="L13" s="6">
        <f t="shared" si="6"/>
        <v>0.6552835051546392</v>
      </c>
      <c r="M13" s="6"/>
      <c r="N13" s="4">
        <v>5980</v>
      </c>
      <c r="O13" s="4">
        <v>13740</v>
      </c>
      <c r="P13" s="35">
        <f t="shared" si="2"/>
        <v>7760</v>
      </c>
      <c r="Q13" s="6">
        <f t="shared" si="7"/>
        <v>1.2976588628762542</v>
      </c>
      <c r="R13" s="4"/>
      <c r="S13" s="4"/>
    </row>
    <row r="14" spans="1:19" ht="12.75">
      <c r="A14" s="25" t="s">
        <v>10</v>
      </c>
      <c r="B14" s="4">
        <v>660</v>
      </c>
      <c r="C14" s="4">
        <v>800</v>
      </c>
      <c r="D14" s="4">
        <f t="shared" si="0"/>
        <v>140</v>
      </c>
      <c r="E14" s="6">
        <f t="shared" si="3"/>
        <v>0.21212121212121213</v>
      </c>
      <c r="F14" s="6">
        <f t="shared" si="4"/>
        <v>0.6363636363636364</v>
      </c>
      <c r="G14" s="4"/>
      <c r="H14" s="4">
        <v>140</v>
      </c>
      <c r="I14" s="4">
        <v>225</v>
      </c>
      <c r="J14" s="4">
        <f t="shared" si="1"/>
        <v>85</v>
      </c>
      <c r="K14" s="6">
        <f t="shared" si="5"/>
        <v>0.6071428571428571</v>
      </c>
      <c r="L14" s="6">
        <f t="shared" si="6"/>
        <v>0.38636363636363635</v>
      </c>
      <c r="M14" s="6"/>
      <c r="N14" s="4">
        <v>805</v>
      </c>
      <c r="O14" s="4">
        <v>1025</v>
      </c>
      <c r="P14" s="35">
        <f t="shared" si="2"/>
        <v>220</v>
      </c>
      <c r="Q14" s="6">
        <f t="shared" si="7"/>
        <v>0.2732919254658385</v>
      </c>
      <c r="R14" s="4"/>
      <c r="S14" s="4"/>
    </row>
    <row r="15" spans="1:19" ht="12.75">
      <c r="A15" s="42" t="s">
        <v>11</v>
      </c>
      <c r="B15" s="43">
        <v>11775</v>
      </c>
      <c r="C15" s="43">
        <v>21185</v>
      </c>
      <c r="D15" s="43">
        <f t="shared" si="0"/>
        <v>9410</v>
      </c>
      <c r="E15" s="41">
        <f t="shared" si="3"/>
        <v>0.7991507430997877</v>
      </c>
      <c r="F15" s="41">
        <f t="shared" si="4"/>
        <v>0.6568935427574171</v>
      </c>
      <c r="G15" s="43"/>
      <c r="H15" s="43">
        <v>3705</v>
      </c>
      <c r="I15" s="43">
        <v>8620</v>
      </c>
      <c r="J15" s="43">
        <f t="shared" si="1"/>
        <v>4915</v>
      </c>
      <c r="K15" s="41">
        <f t="shared" si="5"/>
        <v>1.3265856950067476</v>
      </c>
      <c r="L15" s="41">
        <f t="shared" si="6"/>
        <v>0.3431064572425829</v>
      </c>
      <c r="M15" s="41"/>
      <c r="N15" s="43">
        <v>15480</v>
      </c>
      <c r="O15" s="43">
        <v>29805</v>
      </c>
      <c r="P15" s="61">
        <f t="shared" si="2"/>
        <v>14325</v>
      </c>
      <c r="Q15" s="41">
        <f t="shared" si="7"/>
        <v>0.9253875968992248</v>
      </c>
      <c r="R15" s="4"/>
      <c r="S15" s="4"/>
    </row>
    <row r="16" spans="1:19" ht="12.75">
      <c r="A16" s="42" t="s">
        <v>12</v>
      </c>
      <c r="B16" s="43">
        <v>8815</v>
      </c>
      <c r="C16" s="43">
        <v>16285</v>
      </c>
      <c r="D16" s="43">
        <f t="shared" si="0"/>
        <v>7470</v>
      </c>
      <c r="E16" s="41">
        <f t="shared" si="3"/>
        <v>0.8474191718661372</v>
      </c>
      <c r="F16" s="41">
        <f t="shared" si="4"/>
        <v>0.6014492753623188</v>
      </c>
      <c r="G16" s="43"/>
      <c r="H16" s="43">
        <v>3395</v>
      </c>
      <c r="I16" s="43">
        <v>8350</v>
      </c>
      <c r="J16" s="43">
        <f t="shared" si="1"/>
        <v>4955</v>
      </c>
      <c r="K16" s="41">
        <f t="shared" si="5"/>
        <v>1.4594992636229749</v>
      </c>
      <c r="L16" s="41">
        <f t="shared" si="6"/>
        <v>0.39895330112721417</v>
      </c>
      <c r="M16" s="41"/>
      <c r="N16" s="43">
        <v>12210</v>
      </c>
      <c r="O16" s="43">
        <v>24630</v>
      </c>
      <c r="P16" s="61">
        <f t="shared" si="2"/>
        <v>12420</v>
      </c>
      <c r="Q16" s="41">
        <f t="shared" si="7"/>
        <v>1.0171990171990173</v>
      </c>
      <c r="R16" s="4"/>
      <c r="S16" s="4"/>
    </row>
    <row r="17" spans="1:19" ht="12.75">
      <c r="A17" s="42" t="s">
        <v>13</v>
      </c>
      <c r="B17" s="43">
        <v>36665</v>
      </c>
      <c r="C17" s="43">
        <v>63525</v>
      </c>
      <c r="D17" s="43">
        <f t="shared" si="0"/>
        <v>26860</v>
      </c>
      <c r="E17" s="41">
        <f t="shared" si="3"/>
        <v>0.7325787535797081</v>
      </c>
      <c r="F17" s="41">
        <f t="shared" si="4"/>
        <v>0.42852584556477347</v>
      </c>
      <c r="G17" s="43"/>
      <c r="H17" s="43">
        <v>34750</v>
      </c>
      <c r="I17" s="43">
        <v>70575</v>
      </c>
      <c r="J17" s="43">
        <f t="shared" si="1"/>
        <v>35825</v>
      </c>
      <c r="K17" s="41">
        <f t="shared" si="5"/>
        <v>1.030935251798561</v>
      </c>
      <c r="L17" s="41">
        <f t="shared" si="6"/>
        <v>0.571553924696873</v>
      </c>
      <c r="M17" s="41"/>
      <c r="N17" s="43">
        <v>71415</v>
      </c>
      <c r="O17" s="43">
        <v>134095</v>
      </c>
      <c r="P17" s="61">
        <f t="shared" si="2"/>
        <v>62680</v>
      </c>
      <c r="Q17" s="41">
        <f t="shared" si="7"/>
        <v>0.877686760484492</v>
      </c>
      <c r="R17" s="4"/>
      <c r="S17" s="4"/>
    </row>
    <row r="18" spans="1:19" ht="12.75">
      <c r="A18" s="42" t="s">
        <v>14</v>
      </c>
      <c r="B18" s="43">
        <v>805</v>
      </c>
      <c r="C18" s="43">
        <v>1765</v>
      </c>
      <c r="D18" s="43">
        <f t="shared" si="0"/>
        <v>960</v>
      </c>
      <c r="E18" s="41">
        <f t="shared" si="3"/>
        <v>1.1925465838509317</v>
      </c>
      <c r="F18" s="41">
        <f t="shared" si="4"/>
        <v>0.09917355371900827</v>
      </c>
      <c r="G18" s="43"/>
      <c r="H18" s="43">
        <v>8865</v>
      </c>
      <c r="I18" s="43">
        <v>17590</v>
      </c>
      <c r="J18" s="43">
        <f t="shared" si="1"/>
        <v>8725</v>
      </c>
      <c r="K18" s="41">
        <f t="shared" si="5"/>
        <v>0.9842075578116187</v>
      </c>
      <c r="L18" s="41">
        <f t="shared" si="6"/>
        <v>0.9013429752066116</v>
      </c>
      <c r="M18" s="41"/>
      <c r="N18" s="43">
        <v>9675</v>
      </c>
      <c r="O18" s="43">
        <v>19355</v>
      </c>
      <c r="P18" s="61">
        <f t="shared" si="2"/>
        <v>9680</v>
      </c>
      <c r="Q18" s="41">
        <f t="shared" si="7"/>
        <v>1.0005167958656331</v>
      </c>
      <c r="R18" s="4"/>
      <c r="S18" s="4"/>
    </row>
    <row r="19" spans="1:19" ht="12.75">
      <c r="A19" s="42" t="s">
        <v>15</v>
      </c>
      <c r="B19" s="43">
        <v>12640</v>
      </c>
      <c r="C19" s="43">
        <v>20435</v>
      </c>
      <c r="D19" s="43">
        <f t="shared" si="0"/>
        <v>7795</v>
      </c>
      <c r="E19" s="41">
        <f t="shared" si="3"/>
        <v>0.6166930379746836</v>
      </c>
      <c r="F19" s="41">
        <f t="shared" si="4"/>
        <v>0.9074505238649593</v>
      </c>
      <c r="G19" s="43"/>
      <c r="H19" s="43">
        <v>610</v>
      </c>
      <c r="I19" s="43">
        <v>1405</v>
      </c>
      <c r="J19" s="43">
        <f t="shared" si="1"/>
        <v>795</v>
      </c>
      <c r="K19" s="41">
        <f t="shared" si="5"/>
        <v>1.3032786885245902</v>
      </c>
      <c r="L19" s="41">
        <f t="shared" si="6"/>
        <v>0.09254947613504075</v>
      </c>
      <c r="M19" s="41"/>
      <c r="N19" s="43">
        <v>13245</v>
      </c>
      <c r="O19" s="43">
        <v>21835</v>
      </c>
      <c r="P19" s="61">
        <f t="shared" si="2"/>
        <v>8590</v>
      </c>
      <c r="Q19" s="41">
        <f t="shared" si="7"/>
        <v>0.6485466213665534</v>
      </c>
      <c r="R19" s="4"/>
      <c r="S19" s="4"/>
    </row>
    <row r="20" spans="1:19" ht="12.75">
      <c r="A20" s="42" t="s">
        <v>16</v>
      </c>
      <c r="B20" s="43">
        <v>22170</v>
      </c>
      <c r="C20" s="43">
        <v>35945</v>
      </c>
      <c r="D20" s="43">
        <f t="shared" si="0"/>
        <v>13775</v>
      </c>
      <c r="E20" s="41">
        <f t="shared" si="3"/>
        <v>0.6213351375732973</v>
      </c>
      <c r="F20" s="41">
        <f t="shared" si="4"/>
        <v>0.9797297297297297</v>
      </c>
      <c r="G20" s="43"/>
      <c r="H20" s="43">
        <v>385</v>
      </c>
      <c r="I20" s="43">
        <v>675</v>
      </c>
      <c r="J20" s="43">
        <f t="shared" si="1"/>
        <v>290</v>
      </c>
      <c r="K20" s="41">
        <f t="shared" si="5"/>
        <v>0.7532467532467533</v>
      </c>
      <c r="L20" s="41">
        <f t="shared" si="6"/>
        <v>0.020625889046941678</v>
      </c>
      <c r="M20" s="41"/>
      <c r="N20" s="43">
        <v>22555</v>
      </c>
      <c r="O20" s="43">
        <v>36615</v>
      </c>
      <c r="P20" s="61">
        <f t="shared" si="2"/>
        <v>14060</v>
      </c>
      <c r="Q20" s="41">
        <f t="shared" si="7"/>
        <v>0.6233651075149634</v>
      </c>
      <c r="R20" s="4"/>
      <c r="S20" s="4"/>
    </row>
    <row r="21" spans="1:19" ht="12.75">
      <c r="A21" s="42" t="s">
        <v>17</v>
      </c>
      <c r="B21" s="43">
        <v>36990</v>
      </c>
      <c r="C21" s="43">
        <v>60010</v>
      </c>
      <c r="D21" s="43">
        <f t="shared" si="0"/>
        <v>23020</v>
      </c>
      <c r="E21" s="41">
        <f t="shared" si="3"/>
        <v>0.622330359556637</v>
      </c>
      <c r="F21" s="41">
        <f t="shared" si="4"/>
        <v>0.9806176783812567</v>
      </c>
      <c r="G21" s="43"/>
      <c r="H21" s="43">
        <v>375</v>
      </c>
      <c r="I21" s="43">
        <v>830</v>
      </c>
      <c r="J21" s="43">
        <f t="shared" si="1"/>
        <v>455</v>
      </c>
      <c r="K21" s="41">
        <f t="shared" si="5"/>
        <v>1.2133333333333334</v>
      </c>
      <c r="L21" s="41">
        <f t="shared" si="6"/>
        <v>0.019382321618743342</v>
      </c>
      <c r="M21" s="41"/>
      <c r="N21" s="43">
        <v>37365</v>
      </c>
      <c r="O21" s="43">
        <v>60840</v>
      </c>
      <c r="P21" s="61">
        <f t="shared" si="2"/>
        <v>23475</v>
      </c>
      <c r="Q21" s="41">
        <f t="shared" si="7"/>
        <v>0.6282617422721799</v>
      </c>
      <c r="R21" s="4"/>
      <c r="S21" s="4"/>
    </row>
    <row r="22" spans="1:19" ht="12.75">
      <c r="A22" s="42" t="s">
        <v>18</v>
      </c>
      <c r="B22" s="43">
        <v>11155</v>
      </c>
      <c r="C22" s="43">
        <v>15920</v>
      </c>
      <c r="D22" s="43">
        <f t="shared" si="0"/>
        <v>4765</v>
      </c>
      <c r="E22" s="41">
        <f t="shared" si="3"/>
        <v>0.42716270730614075</v>
      </c>
      <c r="F22" s="41">
        <f t="shared" si="4"/>
        <v>0.7599681020733652</v>
      </c>
      <c r="G22" s="43"/>
      <c r="H22" s="43">
        <v>1735</v>
      </c>
      <c r="I22" s="43">
        <v>3245</v>
      </c>
      <c r="J22" s="43">
        <f t="shared" si="1"/>
        <v>1510</v>
      </c>
      <c r="K22" s="41">
        <f t="shared" si="5"/>
        <v>0.8703170028818443</v>
      </c>
      <c r="L22" s="41">
        <f t="shared" si="6"/>
        <v>0.24082934609250398</v>
      </c>
      <c r="M22" s="41"/>
      <c r="N22" s="43">
        <v>12895</v>
      </c>
      <c r="O22" s="43">
        <v>19165</v>
      </c>
      <c r="P22" s="61">
        <f t="shared" si="2"/>
        <v>6270</v>
      </c>
      <c r="Q22" s="41">
        <f t="shared" si="7"/>
        <v>0.48623497479643274</v>
      </c>
      <c r="R22" s="4"/>
      <c r="S22" s="4"/>
    </row>
    <row r="23" spans="1:19" ht="12.75">
      <c r="A23" s="42" t="s">
        <v>19</v>
      </c>
      <c r="B23" s="43">
        <v>6145</v>
      </c>
      <c r="C23" s="43">
        <v>13595</v>
      </c>
      <c r="D23" s="43">
        <f t="shared" si="0"/>
        <v>7450</v>
      </c>
      <c r="E23" s="41">
        <f t="shared" si="3"/>
        <v>1.2123677786818552</v>
      </c>
      <c r="F23" s="41">
        <f t="shared" si="4"/>
        <v>0.1593753342603487</v>
      </c>
      <c r="G23" s="43"/>
      <c r="H23" s="43">
        <v>23010</v>
      </c>
      <c r="I23" s="43">
        <v>62305</v>
      </c>
      <c r="J23" s="43">
        <f t="shared" si="1"/>
        <v>39295</v>
      </c>
      <c r="K23" s="41">
        <f t="shared" si="5"/>
        <v>1.707735767057801</v>
      </c>
      <c r="L23" s="41">
        <f t="shared" si="6"/>
        <v>0.8406246657396513</v>
      </c>
      <c r="M23" s="41"/>
      <c r="N23" s="43">
        <v>29155</v>
      </c>
      <c r="O23" s="43">
        <v>75900</v>
      </c>
      <c r="P23" s="61">
        <f t="shared" si="2"/>
        <v>46745</v>
      </c>
      <c r="Q23" s="41">
        <f t="shared" si="7"/>
        <v>1.6033270451037558</v>
      </c>
      <c r="R23" s="4"/>
      <c r="S23" s="4"/>
    </row>
    <row r="24" spans="1:19" ht="12.75">
      <c r="A24" s="42" t="s">
        <v>20</v>
      </c>
      <c r="B24" s="43">
        <v>4945</v>
      </c>
      <c r="C24" s="43">
        <v>9300</v>
      </c>
      <c r="D24" s="43">
        <f t="shared" si="0"/>
        <v>4355</v>
      </c>
      <c r="E24" s="41">
        <f t="shared" si="3"/>
        <v>0.8806875631951466</v>
      </c>
      <c r="F24" s="41">
        <f t="shared" si="4"/>
        <v>0.37142857142857144</v>
      </c>
      <c r="G24" s="43"/>
      <c r="H24" s="43">
        <v>5635</v>
      </c>
      <c r="I24" s="43">
        <v>13005</v>
      </c>
      <c r="J24" s="43">
        <f t="shared" si="1"/>
        <v>7370</v>
      </c>
      <c r="K24" s="41">
        <f t="shared" si="5"/>
        <v>1.3078970718722271</v>
      </c>
      <c r="L24" s="41">
        <f t="shared" si="6"/>
        <v>0.6285714285714286</v>
      </c>
      <c r="M24" s="41"/>
      <c r="N24" s="43">
        <v>10580</v>
      </c>
      <c r="O24" s="43">
        <v>22305</v>
      </c>
      <c r="P24" s="61">
        <f t="shared" si="2"/>
        <v>11725</v>
      </c>
      <c r="Q24" s="41">
        <f t="shared" si="7"/>
        <v>1.1082230623818525</v>
      </c>
      <c r="R24" s="4"/>
      <c r="S24" s="4"/>
    </row>
    <row r="25" spans="1:19" ht="12.75">
      <c r="A25" s="42" t="s">
        <v>21</v>
      </c>
      <c r="B25" s="43">
        <v>59405</v>
      </c>
      <c r="C25" s="43">
        <v>164515</v>
      </c>
      <c r="D25" s="43">
        <f t="shared" si="0"/>
        <v>105110</v>
      </c>
      <c r="E25" s="41">
        <f t="shared" si="3"/>
        <v>1.7693796818449625</v>
      </c>
      <c r="F25" s="41">
        <f t="shared" si="4"/>
        <v>0.5075693555786271</v>
      </c>
      <c r="G25" s="43"/>
      <c r="H25" s="43">
        <v>58135</v>
      </c>
      <c r="I25" s="43">
        <v>160105</v>
      </c>
      <c r="J25" s="43">
        <f t="shared" si="1"/>
        <v>101970</v>
      </c>
      <c r="K25" s="41">
        <f t="shared" si="5"/>
        <v>1.7540208136234627</v>
      </c>
      <c r="L25" s="41">
        <f t="shared" si="6"/>
        <v>0.49240649974648093</v>
      </c>
      <c r="M25" s="41"/>
      <c r="N25" s="43">
        <v>117540</v>
      </c>
      <c r="O25" s="43">
        <v>324625</v>
      </c>
      <c r="P25" s="61">
        <f t="shared" si="2"/>
        <v>207085</v>
      </c>
      <c r="Q25" s="41">
        <f t="shared" si="7"/>
        <v>1.7618257614429131</v>
      </c>
      <c r="R25" s="4"/>
      <c r="S25" s="4"/>
    </row>
    <row r="26" spans="1:19" ht="12.75">
      <c r="A26" s="42" t="s">
        <v>22</v>
      </c>
      <c r="B26" s="43">
        <v>10980</v>
      </c>
      <c r="C26" s="43">
        <v>21880</v>
      </c>
      <c r="D26" s="43">
        <f t="shared" si="0"/>
        <v>10900</v>
      </c>
      <c r="E26" s="41">
        <f t="shared" si="3"/>
        <v>0.9927140255009107</v>
      </c>
      <c r="F26" s="41">
        <f t="shared" si="4"/>
        <v>0.6091086895780944</v>
      </c>
      <c r="G26" s="43"/>
      <c r="H26" s="43">
        <v>6825</v>
      </c>
      <c r="I26" s="43">
        <v>13820</v>
      </c>
      <c r="J26" s="43">
        <f t="shared" si="1"/>
        <v>6995</v>
      </c>
      <c r="K26" s="41">
        <f t="shared" si="5"/>
        <v>1.0249084249084248</v>
      </c>
      <c r="L26" s="41">
        <f t="shared" si="6"/>
        <v>0.39089131042190556</v>
      </c>
      <c r="M26" s="41"/>
      <c r="N26" s="43">
        <v>17805</v>
      </c>
      <c r="O26" s="43">
        <v>35700</v>
      </c>
      <c r="P26" s="61">
        <f t="shared" si="2"/>
        <v>17895</v>
      </c>
      <c r="Q26" s="41">
        <f t="shared" si="7"/>
        <v>1.0050547598989048</v>
      </c>
      <c r="R26" s="4"/>
      <c r="S26" s="4"/>
    </row>
    <row r="27" spans="1:19" ht="12.75">
      <c r="A27" s="42" t="s">
        <v>23</v>
      </c>
      <c r="B27" s="43">
        <v>31905</v>
      </c>
      <c r="C27" s="43">
        <v>44410</v>
      </c>
      <c r="D27" s="43">
        <f t="shared" si="0"/>
        <v>12505</v>
      </c>
      <c r="E27" s="41">
        <f t="shared" si="3"/>
        <v>0.39194483623256543</v>
      </c>
      <c r="F27" s="41">
        <f t="shared" si="4"/>
        <v>0.9434175782723501</v>
      </c>
      <c r="G27" s="43"/>
      <c r="H27" s="43">
        <v>5005</v>
      </c>
      <c r="I27" s="43">
        <v>5750</v>
      </c>
      <c r="J27" s="43">
        <f t="shared" si="1"/>
        <v>745</v>
      </c>
      <c r="K27" s="41">
        <f t="shared" si="5"/>
        <v>0.14885114885114886</v>
      </c>
      <c r="L27" s="41">
        <f t="shared" si="6"/>
        <v>0.05620520558279894</v>
      </c>
      <c r="M27" s="41"/>
      <c r="N27" s="43">
        <v>36905</v>
      </c>
      <c r="O27" s="43">
        <v>50160</v>
      </c>
      <c r="P27" s="61">
        <f t="shared" si="2"/>
        <v>13255</v>
      </c>
      <c r="Q27" s="41">
        <f t="shared" si="7"/>
        <v>0.3591654247391952</v>
      </c>
      <c r="R27" s="4"/>
      <c r="S27" s="4"/>
    </row>
    <row r="28" spans="1:19" ht="12.75">
      <c r="A28" s="42" t="s">
        <v>24</v>
      </c>
      <c r="B28" s="43">
        <v>47975</v>
      </c>
      <c r="C28" s="43">
        <v>69815</v>
      </c>
      <c r="D28" s="43">
        <f t="shared" si="0"/>
        <v>21840</v>
      </c>
      <c r="E28" s="41">
        <f t="shared" si="3"/>
        <v>0.4552371026576342</v>
      </c>
      <c r="F28" s="41">
        <f t="shared" si="4"/>
        <v>0.9397590361445783</v>
      </c>
      <c r="G28" s="43"/>
      <c r="H28" s="43">
        <v>1535</v>
      </c>
      <c r="I28" s="43">
        <v>2940</v>
      </c>
      <c r="J28" s="43">
        <f t="shared" si="1"/>
        <v>1405</v>
      </c>
      <c r="K28" s="41">
        <f t="shared" si="5"/>
        <v>0.9153094462540716</v>
      </c>
      <c r="L28" s="41">
        <f t="shared" si="6"/>
        <v>0.06045611015490534</v>
      </c>
      <c r="M28" s="41"/>
      <c r="N28" s="43">
        <v>49510</v>
      </c>
      <c r="O28" s="43">
        <v>72750</v>
      </c>
      <c r="P28" s="61">
        <f t="shared" si="2"/>
        <v>23240</v>
      </c>
      <c r="Q28" s="41">
        <f t="shared" si="7"/>
        <v>0.46940012118763885</v>
      </c>
      <c r="R28" s="4"/>
      <c r="S28" s="4"/>
    </row>
    <row r="29" spans="1:19" ht="12.75">
      <c r="A29" s="42" t="s">
        <v>25</v>
      </c>
      <c r="B29" s="43">
        <v>182465</v>
      </c>
      <c r="C29" s="43">
        <v>239265</v>
      </c>
      <c r="D29" s="43">
        <f t="shared" si="0"/>
        <v>56800</v>
      </c>
      <c r="E29" s="41">
        <f t="shared" si="3"/>
        <v>0.31129257665853727</v>
      </c>
      <c r="F29" s="41">
        <f t="shared" si="4"/>
        <v>0.8890280169040539</v>
      </c>
      <c r="G29" s="43"/>
      <c r="H29" s="43">
        <v>14185</v>
      </c>
      <c r="I29" s="43">
        <v>21280</v>
      </c>
      <c r="J29" s="43">
        <f t="shared" si="1"/>
        <v>7095</v>
      </c>
      <c r="K29" s="41">
        <f t="shared" si="5"/>
        <v>0.5001762425096934</v>
      </c>
      <c r="L29" s="41">
        <f t="shared" si="6"/>
        <v>0.11105024260447645</v>
      </c>
      <c r="M29" s="41"/>
      <c r="N29" s="43">
        <v>196655</v>
      </c>
      <c r="O29" s="43">
        <v>260545</v>
      </c>
      <c r="P29" s="61">
        <f t="shared" si="2"/>
        <v>63890</v>
      </c>
      <c r="Q29" s="41">
        <f t="shared" si="7"/>
        <v>0.3248836795403117</v>
      </c>
      <c r="R29" s="4"/>
      <c r="S29" s="4"/>
    </row>
    <row r="30" spans="1:19" ht="12.75">
      <c r="A30" s="42" t="s">
        <v>26</v>
      </c>
      <c r="B30" s="43">
        <v>55035</v>
      </c>
      <c r="C30" s="43">
        <v>98280</v>
      </c>
      <c r="D30" s="43">
        <f t="shared" si="0"/>
        <v>43245</v>
      </c>
      <c r="E30" s="41">
        <f t="shared" si="3"/>
        <v>0.785772690106296</v>
      </c>
      <c r="F30" s="41">
        <f t="shared" si="4"/>
        <v>0.5288937809576224</v>
      </c>
      <c r="G30" s="43"/>
      <c r="H30" s="43">
        <v>31215</v>
      </c>
      <c r="I30" s="43">
        <v>69735</v>
      </c>
      <c r="J30" s="43">
        <f t="shared" si="1"/>
        <v>38520</v>
      </c>
      <c r="K30" s="41">
        <f t="shared" si="5"/>
        <v>1.234022104757328</v>
      </c>
      <c r="L30" s="41">
        <f t="shared" si="6"/>
        <v>0.47110621904237754</v>
      </c>
      <c r="M30" s="41"/>
      <c r="N30" s="43">
        <v>86250</v>
      </c>
      <c r="O30" s="43">
        <v>168015</v>
      </c>
      <c r="P30" s="61">
        <f t="shared" si="2"/>
        <v>81765</v>
      </c>
      <c r="Q30" s="41">
        <f t="shared" si="7"/>
        <v>0.948</v>
      </c>
      <c r="R30" s="4"/>
      <c r="S30" s="4"/>
    </row>
    <row r="31" spans="1:19" ht="12.75">
      <c r="A31" s="28" t="s">
        <v>54</v>
      </c>
      <c r="B31" s="29">
        <v>590530</v>
      </c>
      <c r="C31" s="29">
        <v>996530</v>
      </c>
      <c r="D31" s="30">
        <f t="shared" si="0"/>
        <v>406000</v>
      </c>
      <c r="E31" s="31">
        <f t="shared" si="3"/>
        <v>0.687517992311991</v>
      </c>
      <c r="F31" s="31">
        <f t="shared" si="4"/>
        <v>0.5773319018535766</v>
      </c>
      <c r="G31" s="30"/>
      <c r="H31" s="29">
        <v>217320</v>
      </c>
      <c r="I31" s="29">
        <v>514555</v>
      </c>
      <c r="J31" s="30">
        <f t="shared" si="1"/>
        <v>297235</v>
      </c>
      <c r="K31" s="31">
        <f t="shared" si="5"/>
        <v>1.367729615313823</v>
      </c>
      <c r="L31" s="31">
        <f t="shared" si="6"/>
        <v>0.4226680981464233</v>
      </c>
      <c r="M31" s="31"/>
      <c r="N31" s="29">
        <v>807850</v>
      </c>
      <c r="O31" s="29">
        <v>1511085</v>
      </c>
      <c r="P31" s="36">
        <f t="shared" si="2"/>
        <v>703235</v>
      </c>
      <c r="Q31" s="29"/>
      <c r="R31" s="26"/>
      <c r="S31" s="26"/>
    </row>
    <row r="33" spans="1:16" ht="12.75">
      <c r="A33" s="27"/>
      <c r="P33" s="37"/>
    </row>
    <row r="36" ht="15.75">
      <c r="A36" s="20"/>
    </row>
    <row r="37" ht="12.75">
      <c r="A37" s="21"/>
    </row>
    <row r="39" spans="1:7" ht="12.75">
      <c r="A39" s="3"/>
      <c r="B39" s="3"/>
      <c r="C39" s="3"/>
      <c r="D39" s="3"/>
      <c r="E39" s="3"/>
      <c r="F39" s="3"/>
      <c r="G39" s="3"/>
    </row>
    <row r="40" spans="1:7" ht="12.75">
      <c r="A40" s="3"/>
      <c r="B40" s="3"/>
      <c r="C40" s="3"/>
      <c r="D40" s="3"/>
      <c r="E40" s="3"/>
      <c r="F40" s="3"/>
      <c r="G40" s="3"/>
    </row>
    <row r="41" spans="1:7" ht="12.75">
      <c r="A41" s="22"/>
      <c r="B41" s="22"/>
      <c r="C41" s="22"/>
      <c r="D41" s="22"/>
      <c r="E41" s="22"/>
      <c r="F41" s="22"/>
      <c r="G41" s="22"/>
    </row>
    <row r="42" spans="1:7" ht="12.75">
      <c r="A42" s="3"/>
      <c r="B42" s="3"/>
      <c r="C42" s="3"/>
      <c r="D42" s="3"/>
      <c r="E42" s="3"/>
      <c r="F42" s="3"/>
      <c r="G42" s="3"/>
    </row>
    <row r="44" spans="1:14" ht="21.75" customHeight="1">
      <c r="A44" s="23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</row>
    <row r="45" spans="1:14" ht="12.75">
      <c r="A45" s="25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</row>
    <row r="46" spans="1:14" ht="12.75">
      <c r="A46" s="25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</row>
    <row r="47" spans="1:14" ht="12.75">
      <c r="A47" s="25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</row>
    <row r="48" spans="1:14" ht="12.75">
      <c r="A48" s="25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</row>
    <row r="49" spans="1:14" ht="12.75">
      <c r="A49" s="25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</row>
    <row r="50" spans="1:14" ht="12.75">
      <c r="A50" s="25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</row>
    <row r="51" spans="1:14" ht="12.75">
      <c r="A51" s="25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</row>
    <row r="52" spans="1:14" ht="12.75">
      <c r="A52" s="25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</row>
    <row r="53" spans="1:14" ht="12.75">
      <c r="A53" s="25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</row>
    <row r="54" spans="1:14" ht="12.75">
      <c r="A54" s="25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</row>
    <row r="55" spans="1:14" ht="12.75">
      <c r="A55" s="25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</row>
    <row r="56" spans="1:14" ht="12.75">
      <c r="A56" s="25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</row>
    <row r="57" spans="1:14" ht="12.75">
      <c r="A57" s="25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</row>
    <row r="58" spans="1:14" ht="12.75">
      <c r="A58" s="25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</row>
    <row r="59" spans="1:14" ht="12.75">
      <c r="A59" s="25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</row>
    <row r="60" spans="1:14" ht="12.75">
      <c r="A60" s="25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</row>
    <row r="61" spans="1:14" ht="12.75">
      <c r="A61" s="25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</row>
    <row r="62" spans="1:14" ht="12.75">
      <c r="A62" s="25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</row>
    <row r="63" spans="1:14" ht="12.75">
      <c r="A63" s="25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</row>
    <row r="64" spans="1:14" ht="12.75">
      <c r="A64" s="25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</row>
    <row r="65" spans="1:14" ht="12.75">
      <c r="A65" s="25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</row>
    <row r="66" spans="1:14" ht="12.75">
      <c r="A66" s="25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</row>
    <row r="67" spans="1:14" ht="12.75">
      <c r="A67" s="25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</row>
    <row r="68" spans="1:14" ht="12.75">
      <c r="A68" s="25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</row>
    <row r="69" spans="1:14" ht="12.75">
      <c r="A69" s="25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</row>
    <row r="70" spans="1:14" ht="12.75">
      <c r="A70" s="25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</row>
    <row r="71" spans="1:14" ht="18" customHeight="1">
      <c r="A71" s="25"/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</row>
    <row r="73" ht="12.75">
      <c r="A73" s="27"/>
    </row>
  </sheetData>
  <sheetProtection/>
  <autoFilter ref="A4:S4">
    <sortState ref="A5:S73">
      <sortCondition sortBy="value" ref="A5:A73"/>
    </sortState>
  </autoFilter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A37" sqref="A37"/>
    </sheetView>
  </sheetViews>
  <sheetFormatPr defaultColWidth="9.140625" defaultRowHeight="12.75"/>
  <cols>
    <col min="1" max="1" width="50.140625" style="0" customWidth="1"/>
    <col min="2" max="4" width="18.7109375" style="0" bestFit="1" customWidth="1"/>
    <col min="5" max="5" width="12.00390625" style="0" bestFit="1" customWidth="1"/>
    <col min="6" max="6" width="17.421875" style="0" bestFit="1" customWidth="1"/>
    <col min="7" max="7" width="19.140625" style="0" bestFit="1" customWidth="1"/>
  </cols>
  <sheetData>
    <row r="1" ht="12.75">
      <c r="A1" s="53" t="s">
        <v>51</v>
      </c>
    </row>
    <row r="4" spans="2:7" s="53" customFormat="1" ht="12.75">
      <c r="B4" s="53" t="s">
        <v>52</v>
      </c>
      <c r="C4" s="53" t="s">
        <v>53</v>
      </c>
      <c r="D4" s="53" t="s">
        <v>54</v>
      </c>
      <c r="E4" s="53" t="s">
        <v>68</v>
      </c>
      <c r="F4" s="53" t="s">
        <v>66</v>
      </c>
      <c r="G4" s="53" t="s">
        <v>67</v>
      </c>
    </row>
    <row r="5" ht="12.75">
      <c r="A5" t="s">
        <v>55</v>
      </c>
    </row>
    <row r="6" spans="1:7" ht="12.75">
      <c r="A6" t="s">
        <v>56</v>
      </c>
      <c r="B6">
        <v>1961933</v>
      </c>
      <c r="C6">
        <v>980503</v>
      </c>
      <c r="D6">
        <v>2942436</v>
      </c>
      <c r="E6" s="7">
        <f>D6/$D$15</f>
        <v>0.10150418503009591</v>
      </c>
      <c r="F6" s="7">
        <f>B6/$B$15</f>
        <v>0.12679083631558322</v>
      </c>
      <c r="G6" s="7">
        <f>C6/$C$15</f>
        <v>0.0725516787615359</v>
      </c>
    </row>
    <row r="7" spans="1:7" ht="12.75">
      <c r="A7" t="s">
        <v>57</v>
      </c>
      <c r="B7">
        <v>2939959</v>
      </c>
      <c r="C7">
        <v>2779444</v>
      </c>
      <c r="D7">
        <v>5719403</v>
      </c>
      <c r="E7" s="7">
        <f aca="true" t="shared" si="0" ref="E7:E15">D7/$D$15</f>
        <v>0.19730024387061798</v>
      </c>
      <c r="F7" s="7">
        <f aca="true" t="shared" si="1" ref="F7:F15">B7/$B$15</f>
        <v>0.1899962232877095</v>
      </c>
      <c r="G7" s="7">
        <f aca="true" t="shared" si="2" ref="G7:G15">C7/$C$15</f>
        <v>0.20566314251325943</v>
      </c>
    </row>
    <row r="8" spans="1:7" ht="12.75">
      <c r="A8" t="s">
        <v>58</v>
      </c>
      <c r="B8">
        <v>2271657</v>
      </c>
      <c r="C8">
        <v>1660177</v>
      </c>
      <c r="D8">
        <v>3931834</v>
      </c>
      <c r="E8" s="7">
        <f t="shared" si="0"/>
        <v>0.13563510161091766</v>
      </c>
      <c r="F8" s="7">
        <f t="shared" si="1"/>
        <v>0.14680689445161932</v>
      </c>
      <c r="G8" s="7">
        <f t="shared" si="2"/>
        <v>0.12284371224900932</v>
      </c>
    </row>
    <row r="9" spans="1:7" ht="12.75">
      <c r="A9" t="s">
        <v>59</v>
      </c>
      <c r="B9">
        <v>717398</v>
      </c>
      <c r="C9">
        <v>2492026</v>
      </c>
      <c r="D9">
        <v>3209424</v>
      </c>
      <c r="E9" s="7">
        <f t="shared" si="0"/>
        <v>0.1107143766375991</v>
      </c>
      <c r="F9" s="7">
        <f t="shared" si="1"/>
        <v>0.046362180763118196</v>
      </c>
      <c r="G9" s="7">
        <f t="shared" si="2"/>
        <v>0.18439583542059051</v>
      </c>
    </row>
    <row r="10" spans="1:7" ht="12.75">
      <c r="A10" t="s">
        <v>60</v>
      </c>
      <c r="B10">
        <v>2892168</v>
      </c>
      <c r="C10">
        <v>280526</v>
      </c>
      <c r="D10">
        <v>3172694</v>
      </c>
      <c r="E10" s="7">
        <f t="shared" si="0"/>
        <v>0.10944731468071867</v>
      </c>
      <c r="F10" s="7">
        <f t="shared" si="1"/>
        <v>0.1869077075950951</v>
      </c>
      <c r="G10" s="7">
        <f t="shared" si="2"/>
        <v>0.020757338056343142</v>
      </c>
    </row>
    <row r="11" spans="1:7" ht="12.75">
      <c r="A11" t="s">
        <v>61</v>
      </c>
      <c r="B11">
        <v>474218</v>
      </c>
      <c r="C11">
        <v>2148133</v>
      </c>
      <c r="D11">
        <v>2622351</v>
      </c>
      <c r="E11" s="7">
        <f t="shared" si="0"/>
        <v>0.09046232479410157</v>
      </c>
      <c r="F11" s="7">
        <f t="shared" si="1"/>
        <v>0.030646559702040405</v>
      </c>
      <c r="G11" s="7">
        <f t="shared" si="2"/>
        <v>0.158949697607304</v>
      </c>
    </row>
    <row r="12" spans="1:7" ht="12.75">
      <c r="A12" t="s">
        <v>62</v>
      </c>
      <c r="B12">
        <v>860291</v>
      </c>
      <c r="C12">
        <v>1533885</v>
      </c>
      <c r="D12">
        <v>2394176</v>
      </c>
      <c r="E12" s="7">
        <f t="shared" si="0"/>
        <v>0.08259105166556381</v>
      </c>
      <c r="F12" s="7">
        <f t="shared" si="1"/>
        <v>0.05559670761680924</v>
      </c>
      <c r="G12" s="7">
        <f t="shared" si="2"/>
        <v>0.11349881823629147</v>
      </c>
    </row>
    <row r="13" spans="1:7" ht="12.75">
      <c r="A13" t="s">
        <v>63</v>
      </c>
      <c r="B13">
        <v>1653053</v>
      </c>
      <c r="C13">
        <v>202909</v>
      </c>
      <c r="D13">
        <v>1855962</v>
      </c>
      <c r="E13" s="7">
        <f t="shared" si="0"/>
        <v>0.06402447164758278</v>
      </c>
      <c r="F13" s="7">
        <f t="shared" si="1"/>
        <v>0.1068293220736813</v>
      </c>
      <c r="G13" s="7">
        <f t="shared" si="2"/>
        <v>0.015014118861262525</v>
      </c>
    </row>
    <row r="14" spans="1:7" ht="12.75">
      <c r="A14" t="s">
        <v>64</v>
      </c>
      <c r="B14">
        <v>1703099</v>
      </c>
      <c r="C14">
        <v>1436943</v>
      </c>
      <c r="D14">
        <v>3140042</v>
      </c>
      <c r="E14" s="7">
        <f t="shared" si="0"/>
        <v>0.10832093006280254</v>
      </c>
      <c r="F14" s="7">
        <f t="shared" si="1"/>
        <v>0.11006356819434378</v>
      </c>
      <c r="G14" s="7">
        <f t="shared" si="2"/>
        <v>0.10632565829440367</v>
      </c>
    </row>
    <row r="15" spans="2:7" ht="12.75">
      <c r="B15">
        <v>15473776</v>
      </c>
      <c r="C15">
        <v>13514546</v>
      </c>
      <c r="D15">
        <v>28988322</v>
      </c>
      <c r="E15" s="7">
        <f t="shared" si="0"/>
        <v>1</v>
      </c>
      <c r="F15" s="7">
        <f t="shared" si="1"/>
        <v>1</v>
      </c>
      <c r="G15" s="7">
        <f t="shared" si="2"/>
        <v>1</v>
      </c>
    </row>
    <row r="18" ht="12.75">
      <c r="A18" s="62" t="s">
        <v>65</v>
      </c>
    </row>
    <row r="19" ht="12.75">
      <c r="A19" s="62"/>
    </row>
  </sheetData>
  <sheetProtection/>
  <mergeCells count="1">
    <mergeCell ref="A18:A1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Nomis - Office for National Statistics</dc:creator>
  <cp:keywords/>
  <dc:description/>
  <cp:lastModifiedBy>sreedhj</cp:lastModifiedBy>
  <dcterms:created xsi:type="dcterms:W3CDTF">2011-09-12T13:32:04Z</dcterms:created>
  <dcterms:modified xsi:type="dcterms:W3CDTF">2011-10-07T09:23:44Z</dcterms:modified>
  <cp:category/>
  <cp:version/>
  <cp:contentType/>
  <cp:contentStatus/>
</cp:coreProperties>
</file>