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40" windowHeight="11130" activeTab="0"/>
  </bookViews>
  <sheets>
    <sheet name="Missing votes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<sst xmlns="http://schemas.openxmlformats.org/spreadsheetml/2006/main" count="33" uniqueCount="30">
  <si>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20 ‒ 24</t>
  </si>
  <si>
    <t>25 ‒ 29</t>
  </si>
  <si>
    <t>30 ‒ 34</t>
  </si>
  <si>
    <t>35 ‒ 39</t>
  </si>
  <si>
    <t>40 ‒ 44</t>
  </si>
  <si>
    <t>45 ‒ 49</t>
  </si>
  <si>
    <t>50 ‒ 54</t>
  </si>
  <si>
    <t>55 ‒ 59</t>
  </si>
  <si>
    <t>60 ‒ 64</t>
  </si>
  <si>
    <t>65 ‒ 69</t>
  </si>
  <si>
    <t>70 ‒ 74</t>
  </si>
  <si>
    <t>75 ‒ 79</t>
  </si>
  <si>
    <t>80 ‒ 84</t>
  </si>
  <si>
    <t>85 ‒ 89</t>
  </si>
  <si>
    <t>90 and over</t>
  </si>
  <si>
    <t>Age</t>
  </si>
  <si>
    <t>population</t>
  </si>
  <si>
    <t>registration</t>
  </si>
  <si>
    <t>turnout</t>
  </si>
  <si>
    <t>18 ‒ 19</t>
  </si>
  <si>
    <t>voting rate</t>
  </si>
  <si>
    <t>missing votes</t>
  </si>
  <si>
    <t>no. of votes</t>
  </si>
  <si>
    <t>18-34</t>
  </si>
  <si>
    <t>35+</t>
  </si>
  <si>
    <t>no. votes</t>
  </si>
  <si>
    <t>Shortfall in voting rate 18-35 compared to 35+</t>
  </si>
  <si>
    <t>Missing young people's votes</t>
  </si>
  <si>
    <t>Missing young people's votes per constituency (mean)</t>
  </si>
  <si>
    <t>Sources: General election turnout data for 2010 (Electoral Commission); Census 2011 population data (Office for National Statistics); Great Britain's Electoral Registers 2011 (Electoral Commission)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</si>
</sst>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6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0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36" fillId="9" borderId="0" xfId="0" applyFont="1" applyFill="1" applyAlignment="1">
      <alignment/>
    </xf>
    <xf numFmtId="0" fontId="38" fillId="9" borderId="0" xfId="0" applyFont="1" applyFill="1" applyAlignment="1">
      <alignment/>
    </xf>
    <xf numFmtId="0" fontId="39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57421875" style="0" customWidth="1"/>
    <col min="3" max="3" width="11.421875" style="0" customWidth="1"/>
    <col min="4" max="4" width="14.28125" style="0" customWidth="1"/>
    <col min="5" max="5" width="10.8515625" style="0" customWidth="1"/>
    <col min="6" max="6" width="13.28125" style="0" customWidth="1"/>
    <col min="7" max="7" width="12.8515625" style="0" customWidth="1"/>
  </cols>
  <sheetData>
    <row r="1" spans="1:7" s="2" customFormat="1" ht="15">
      <c r="A1" s="2" t="s">
        <v>15</v>
      </c>
      <c r="B1" s="2" t="s">
        <v>16</v>
      </c>
      <c r="C1" s="2" t="s">
        <v>18</v>
      </c>
      <c r="D1" s="2" t="s">
        <v>17</v>
      </c>
      <c r="E1" s="2" t="s">
        <v>20</v>
      </c>
      <c r="F1" s="2" t="s">
        <v>22</v>
      </c>
      <c r="G1" s="2" t="s">
        <v>21</v>
      </c>
    </row>
    <row r="2" spans="1:7" ht="15">
      <c r="A2" t="s">
        <v>19</v>
      </c>
      <c r="B2">
        <v>1358800</v>
      </c>
      <c r="C2" s="1">
        <v>0.43</v>
      </c>
      <c r="D2" s="1">
        <v>0.55</v>
      </c>
      <c r="E2" s="3">
        <f>C2*D2</f>
        <v>0.23650000000000002</v>
      </c>
      <c r="F2" s="5">
        <f>B2*E2</f>
        <v>321356.2</v>
      </c>
      <c r="G2" s="5">
        <f>B2-F2</f>
        <v>1037443.8</v>
      </c>
    </row>
    <row r="3" spans="1:7" ht="15">
      <c r="A3" t="s">
        <v>0</v>
      </c>
      <c r="B3">
        <v>4297000</v>
      </c>
      <c r="C3" s="1">
        <v>0.43</v>
      </c>
      <c r="D3" s="1">
        <v>0.56</v>
      </c>
      <c r="E3" s="3">
        <f>C3*D3</f>
        <v>0.24080000000000001</v>
      </c>
      <c r="F3" s="5">
        <f aca="true" t="shared" si="0" ref="F3:F17">B3*E3</f>
        <v>1034717.6000000001</v>
      </c>
      <c r="G3" s="5">
        <f aca="true" t="shared" si="1" ref="G3:G17">B3-F3</f>
        <v>3262282.4</v>
      </c>
    </row>
    <row r="4" spans="1:7" ht="15">
      <c r="A4" t="s">
        <v>1</v>
      </c>
      <c r="B4">
        <v>4307000</v>
      </c>
      <c r="C4" s="1">
        <v>0.55</v>
      </c>
      <c r="D4" s="1">
        <v>0.72</v>
      </c>
      <c r="E4" s="3">
        <f aca="true" t="shared" si="2" ref="E4:E17">C4*D4</f>
        <v>0.396</v>
      </c>
      <c r="F4" s="5">
        <f t="shared" si="0"/>
        <v>1705572</v>
      </c>
      <c r="G4" s="5">
        <f t="shared" si="1"/>
        <v>2601428</v>
      </c>
    </row>
    <row r="5" spans="1:7" ht="15">
      <c r="A5" t="s">
        <v>2</v>
      </c>
      <c r="B5">
        <v>4126000</v>
      </c>
      <c r="C5" s="1">
        <v>0.55</v>
      </c>
      <c r="D5" s="1">
        <v>0.72</v>
      </c>
      <c r="E5" s="3">
        <f t="shared" si="2"/>
        <v>0.396</v>
      </c>
      <c r="F5" s="5">
        <f t="shared" si="0"/>
        <v>1633896</v>
      </c>
      <c r="G5" s="5">
        <f t="shared" si="1"/>
        <v>2492104</v>
      </c>
    </row>
    <row r="6" spans="1:7" ht="15">
      <c r="A6" t="s">
        <v>3</v>
      </c>
      <c r="B6">
        <v>4194000</v>
      </c>
      <c r="C6" s="1">
        <v>0.66</v>
      </c>
      <c r="D6" s="1">
        <v>0.86</v>
      </c>
      <c r="E6" s="3">
        <f t="shared" si="2"/>
        <v>0.5676</v>
      </c>
      <c r="F6" s="5">
        <f t="shared" si="0"/>
        <v>2380514.4</v>
      </c>
      <c r="G6" s="5">
        <f t="shared" si="1"/>
        <v>1813485.6</v>
      </c>
    </row>
    <row r="7" spans="1:7" ht="15">
      <c r="A7" t="s">
        <v>4</v>
      </c>
      <c r="B7">
        <v>4626000</v>
      </c>
      <c r="C7" s="1">
        <v>0.66</v>
      </c>
      <c r="D7" s="1">
        <v>0.86</v>
      </c>
      <c r="E7" s="3">
        <f t="shared" si="2"/>
        <v>0.5676</v>
      </c>
      <c r="F7" s="5">
        <f t="shared" si="0"/>
        <v>2625717.6</v>
      </c>
      <c r="G7" s="5">
        <f t="shared" si="1"/>
        <v>2000282.4</v>
      </c>
    </row>
    <row r="8" spans="1:7" ht="15">
      <c r="A8" t="s">
        <v>5</v>
      </c>
      <c r="B8">
        <v>4643000</v>
      </c>
      <c r="C8" s="1">
        <v>0.69</v>
      </c>
      <c r="D8" s="1">
        <v>0.86</v>
      </c>
      <c r="E8" s="3">
        <f t="shared" si="2"/>
        <v>0.5933999999999999</v>
      </c>
      <c r="F8" s="5">
        <f t="shared" si="0"/>
        <v>2755156.1999999997</v>
      </c>
      <c r="G8" s="5">
        <f t="shared" si="1"/>
        <v>1887843.8000000003</v>
      </c>
    </row>
    <row r="9" spans="1:7" ht="15">
      <c r="A9" t="s">
        <v>6</v>
      </c>
      <c r="B9">
        <v>4095000</v>
      </c>
      <c r="C9" s="1">
        <v>0.69</v>
      </c>
      <c r="D9" s="1">
        <v>0.86</v>
      </c>
      <c r="E9" s="3">
        <f t="shared" si="2"/>
        <v>0.5933999999999999</v>
      </c>
      <c r="F9" s="5">
        <f t="shared" si="0"/>
        <v>2429972.9999999995</v>
      </c>
      <c r="G9" s="5">
        <f t="shared" si="1"/>
        <v>1665027.0000000005</v>
      </c>
    </row>
    <row r="10" spans="1:7" ht="15">
      <c r="A10" t="s">
        <v>7</v>
      </c>
      <c r="B10">
        <v>3614000</v>
      </c>
      <c r="C10" s="1">
        <v>0.73</v>
      </c>
      <c r="D10" s="1">
        <v>0.9</v>
      </c>
      <c r="E10" s="3">
        <f t="shared" si="2"/>
        <v>0.657</v>
      </c>
      <c r="F10" s="5">
        <f t="shared" si="0"/>
        <v>2374398</v>
      </c>
      <c r="G10" s="5">
        <f t="shared" si="1"/>
        <v>1239602</v>
      </c>
    </row>
    <row r="11" spans="1:7" ht="15">
      <c r="A11" t="s">
        <v>8</v>
      </c>
      <c r="B11">
        <v>3807000</v>
      </c>
      <c r="C11" s="1">
        <v>0.73</v>
      </c>
      <c r="D11" s="1">
        <v>0.9</v>
      </c>
      <c r="E11" s="3">
        <f t="shared" si="2"/>
        <v>0.657</v>
      </c>
      <c r="F11" s="5">
        <f t="shared" si="0"/>
        <v>2501199</v>
      </c>
      <c r="G11" s="5">
        <f t="shared" si="1"/>
        <v>1305801</v>
      </c>
    </row>
    <row r="12" spans="1:7" ht="15">
      <c r="A12" t="s">
        <v>9</v>
      </c>
      <c r="B12">
        <v>3017000</v>
      </c>
      <c r="C12" s="1">
        <v>0.76</v>
      </c>
      <c r="D12" s="1">
        <v>0.94</v>
      </c>
      <c r="E12" s="3">
        <f t="shared" si="2"/>
        <v>0.7143999999999999</v>
      </c>
      <c r="F12" s="5">
        <f t="shared" si="0"/>
        <v>2155344.8</v>
      </c>
      <c r="G12" s="5">
        <f t="shared" si="1"/>
        <v>861655.2000000002</v>
      </c>
    </row>
    <row r="13" spans="1:7" ht="15">
      <c r="A13" t="s">
        <v>10</v>
      </c>
      <c r="B13">
        <v>2463000</v>
      </c>
      <c r="C13" s="1">
        <v>0.76</v>
      </c>
      <c r="D13" s="1">
        <v>0.94</v>
      </c>
      <c r="E13" s="3">
        <f t="shared" si="2"/>
        <v>0.7143999999999999</v>
      </c>
      <c r="F13" s="5">
        <f t="shared" si="0"/>
        <v>1759567.1999999997</v>
      </c>
      <c r="G13" s="5">
        <f t="shared" si="1"/>
        <v>703432.8000000003</v>
      </c>
    </row>
    <row r="14" spans="1:7" ht="15">
      <c r="A14" t="s">
        <v>11</v>
      </c>
      <c r="B14">
        <v>2006000</v>
      </c>
      <c r="C14" s="1">
        <v>0.76</v>
      </c>
      <c r="D14" s="1">
        <v>0.94</v>
      </c>
      <c r="E14" s="3">
        <f t="shared" si="2"/>
        <v>0.7143999999999999</v>
      </c>
      <c r="F14" s="5">
        <f t="shared" si="0"/>
        <v>1433086.4</v>
      </c>
      <c r="G14" s="5">
        <f t="shared" si="1"/>
        <v>572913.6000000001</v>
      </c>
    </row>
    <row r="15" spans="1:7" ht="15">
      <c r="A15" t="s">
        <v>12</v>
      </c>
      <c r="B15">
        <v>1496000</v>
      </c>
      <c r="C15" s="1">
        <v>0.76</v>
      </c>
      <c r="D15" s="1">
        <v>0.94</v>
      </c>
      <c r="E15" s="3">
        <f t="shared" si="2"/>
        <v>0.7143999999999999</v>
      </c>
      <c r="F15" s="5">
        <f t="shared" si="0"/>
        <v>1068742.4</v>
      </c>
      <c r="G15" s="5">
        <f t="shared" si="1"/>
        <v>427257.6000000001</v>
      </c>
    </row>
    <row r="16" spans="1:7" ht="15">
      <c r="A16" t="s">
        <v>13</v>
      </c>
      <c r="B16">
        <v>918000</v>
      </c>
      <c r="C16" s="1">
        <v>0.76</v>
      </c>
      <c r="D16" s="1">
        <v>0.94</v>
      </c>
      <c r="E16" s="3">
        <f t="shared" si="2"/>
        <v>0.7143999999999999</v>
      </c>
      <c r="F16" s="5">
        <f t="shared" si="0"/>
        <v>655819.2</v>
      </c>
      <c r="G16" s="5">
        <f t="shared" si="1"/>
        <v>262180.80000000005</v>
      </c>
    </row>
    <row r="17" spans="1:7" ht="15">
      <c r="A17" t="s">
        <v>14</v>
      </c>
      <c r="B17">
        <v>476000</v>
      </c>
      <c r="C17" s="1">
        <v>0.76</v>
      </c>
      <c r="D17" s="1">
        <v>0.94</v>
      </c>
      <c r="E17" s="3">
        <f t="shared" si="2"/>
        <v>0.7143999999999999</v>
      </c>
      <c r="F17" s="5">
        <f t="shared" si="0"/>
        <v>340054.39999999997</v>
      </c>
      <c r="G17" s="5">
        <f t="shared" si="1"/>
        <v>135945.60000000003</v>
      </c>
    </row>
    <row r="20" spans="2:5" s="2" customFormat="1" ht="15">
      <c r="B20" s="2" t="s">
        <v>16</v>
      </c>
      <c r="C20" s="2" t="s">
        <v>25</v>
      </c>
      <c r="D20" s="2" t="s">
        <v>21</v>
      </c>
      <c r="E20" s="2" t="s">
        <v>20</v>
      </c>
    </row>
    <row r="21" spans="1:5" ht="15">
      <c r="A21" s="2" t="s">
        <v>23</v>
      </c>
      <c r="B21" s="4">
        <f>SUM(B2:B5)</f>
        <v>14088800</v>
      </c>
      <c r="C21">
        <f>SUM(F2:F5)</f>
        <v>4695541.8</v>
      </c>
      <c r="D21">
        <f>SUM(G2:G5)</f>
        <v>9393258.2</v>
      </c>
      <c r="E21" s="3">
        <f>C21/B21</f>
        <v>0.3332818834819147</v>
      </c>
    </row>
    <row r="22" spans="1:5" ht="15">
      <c r="A22" s="2" t="s">
        <v>24</v>
      </c>
      <c r="B22">
        <f>SUM(B6:B17)</f>
        <v>35355000</v>
      </c>
      <c r="C22">
        <f>SUM(F6:F17)</f>
        <v>22479572.599999994</v>
      </c>
      <c r="D22">
        <f>SUM(G6:G17)</f>
        <v>12875427.4</v>
      </c>
      <c r="E22" s="3">
        <f>C22/B22</f>
        <v>0.6358244265309007</v>
      </c>
    </row>
    <row r="24" spans="1:5" ht="15">
      <c r="A24" s="8" t="s">
        <v>26</v>
      </c>
      <c r="B24" s="8"/>
      <c r="C24" s="8"/>
      <c r="D24" s="8"/>
      <c r="E24" s="6">
        <f>E22-E21</f>
        <v>0.302542543048986</v>
      </c>
    </row>
    <row r="25" spans="1:5" ht="15">
      <c r="A25" s="8" t="s">
        <v>27</v>
      </c>
      <c r="B25" s="8"/>
      <c r="C25" s="8"/>
      <c r="D25" s="8"/>
      <c r="E25" s="7">
        <f>E24*B21</f>
        <v>4262461.380508553</v>
      </c>
    </row>
    <row r="26" spans="1:5" ht="15">
      <c r="A26" s="9" t="s">
        <v>28</v>
      </c>
      <c r="B26" s="9"/>
      <c r="C26" s="9"/>
      <c r="D26" s="9"/>
      <c r="E26" s="7">
        <f>E25/365</f>
        <v>11677.97638495494</v>
      </c>
    </row>
    <row r="29" spans="1:5" ht="15">
      <c r="A29" s="10" t="s">
        <v>29</v>
      </c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</sheetData>
  <sheetProtection/>
  <mergeCells count="4">
    <mergeCell ref="A24:D24"/>
    <mergeCell ref="A25:D25"/>
    <mergeCell ref="A26:D26"/>
    <mergeCell ref="A29:E3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NIcholT</dc:creator>
  <cp:keywords/>
  <dc:description/>
  <cp:lastModifiedBy>NIcholT</cp:lastModifiedBy>
  <dcterms:created xsi:type="dcterms:W3CDTF">2014-10-06T13:00:22Z</dcterms:created>
  <dcterms:modified xsi:type="dcterms:W3CDTF">2014-11-21T14:15:34Z</dcterms:modified>
  <cp:category/>
  <cp:version/>
  <cp:contentType/>
  <cp:contentStatus/>
</cp:coreProperties>
</file>